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tilizador\Desktop\TANIA\CE Braga - Coordenação Act Gímnicas\Fichas Avaliação\"/>
    </mc:Choice>
  </mc:AlternateContent>
  <bookViews>
    <workbookView xWindow="8175" yWindow="90" windowWidth="7185" windowHeight="8625" tabRatio="0"/>
  </bookViews>
  <sheets>
    <sheet name="carta de competição nível 3" sheetId="3" r:id="rId1"/>
    <sheet name="instruções" sheetId="4" r:id="rId2"/>
    <sheet name="Folha1" sheetId="6" state="hidden" r:id="rId3"/>
  </sheets>
  <definedNames>
    <definedName name="_xlnm._FilterDatabase" localSheetId="1" hidden="1">instruções!$E$20:$F$22</definedName>
    <definedName name="_xlnm.Print_Area" localSheetId="1">instruções!$A$1:$M$28</definedName>
    <definedName name="encontros">'carta de competição nível 3'!$BS$1:$BS$4</definedName>
    <definedName name="escolas">'carta de competição nível 3'!$CE$14:$CE$32</definedName>
    <definedName name="especialidades">'carta de competição nível 3'!$BS$5:$BS$9</definedName>
    <definedName name="figura1">INDIRECT("Folha1!a"&amp;MATCH('carta de competição nível 3'!$H$7,lista,0))</definedName>
    <definedName name="figura10">INDIRECT("Folha1!a"&amp;MATCH('carta de competição nível 3'!$N$7,lista,0))</definedName>
    <definedName name="figura11">INDIRECT("Folha1!a"&amp;MATCH('carta de competição nível 3'!$N$8,lista,0))</definedName>
    <definedName name="figura12">INDIRECT("Folha1!a"&amp;MATCH('carta de competição nível 3'!$N$9,lista,0))</definedName>
    <definedName name="figura2">INDIRECT("Folha1!a"&amp;MATCH('carta de competição nível 3'!$I$7,lista,0))</definedName>
    <definedName name="figura3">INDIRECT("Folha1!a"&amp;MATCH('carta de competição nível 3'!$I$8,lista,0))</definedName>
    <definedName name="figura4">INDIRECT("Folha1!a"&amp;MATCH('carta de competição nível 3'!$I$9,lista,0))</definedName>
    <definedName name="figura5">INDIRECT("Folha1!a"&amp;MATCH('carta de competição nível 3'!$J$7,lista,0))</definedName>
    <definedName name="figura6">INDIRECT("Folha1!a"&amp;MATCH('carta de competição nível 3'!$L$7,lista,0))</definedName>
    <definedName name="figura7">INDIRECT("Folha1!a"&amp;MATCH('carta de competição nível 3'!$L$8,lista,0))</definedName>
    <definedName name="figura8">INDIRECT("Folha1!a"&amp;MATCH('carta de competição nível 3'!$L$9,lista,0))</definedName>
    <definedName name="figura9">INDIRECT("Folha1!a"&amp;MATCH('carta de competição nível 3'!$M$7,lista,0))</definedName>
    <definedName name="imagem">INDIRECT("Folha1!a"&amp;MATCH('carta de competição nível 3'!$B$3,lista,0))</definedName>
    <definedName name="imagem1">INDIRECT("Folha1!a"&amp;MATCH('carta de competição nível 3'!$C$3,lista,0))</definedName>
    <definedName name="imagem10">INDIRECT("Folha1!a"&amp;MATCH('carta de competição nível 3'!$G$4,lista,0))</definedName>
    <definedName name="imagem11">INDIRECT("Folha1!a"&amp;MATCH('carta de competição nível 3'!$G$5,lista,0))</definedName>
    <definedName name="imagem12">INDIRECT("Folha1!a"&amp;MATCH('carta de competição nível 3'!$H$3,lista,0))</definedName>
    <definedName name="imagem13">INDIRECT("Folha1!a"&amp;MATCH('carta de competição nível 3'!$I$3,lista,0))</definedName>
    <definedName name="imagem14">INDIRECT("Folha1!a"&amp;MATCH('carta de competição nível 3'!$I$4,lista,0))</definedName>
    <definedName name="imagem15">INDIRECT("Folha1!a"&amp;MATCH('carta de competição nível 3'!$I$5,lista,0))</definedName>
    <definedName name="imagem16">INDIRECT("Folha1!a"&amp;MATCH('carta de competição nível 3'!$J$3,lista,0))</definedName>
    <definedName name="imagem17">INDIRECT("Folha1!a"&amp;MATCH('carta de competição nível 3'!$L$3,lista,0))</definedName>
    <definedName name="imagem18">INDIRECT("Folha1!a"&amp;MATCH('carta de competição nível 3'!$L$4,lista,0))</definedName>
    <definedName name="imagem19">INDIRECT("Folha1!a"&amp;MATCH('carta de competição nível 3'!$L$5,lista,0))</definedName>
    <definedName name="imagem2">INDIRECT("Folha1!a"&amp;MATCH('carta de competição nível 3'!$C$4,lista,0))</definedName>
    <definedName name="imagem20">INDIRECT("Folha1!a"&amp;MATCH('carta de competição nível 3'!$M$3,lista,0))</definedName>
    <definedName name="imagem21">INDIRECT("Folha1!a"&amp;MATCH('carta de competição nível 3'!$N$3,lista,0))</definedName>
    <definedName name="imagem22">INDIRECT("Folha1!a"&amp;MATCH('carta de competição nível 3'!$N$4,lista,0))</definedName>
    <definedName name="imagem23">INDIRECT("Folha1!a"&amp;MATCH('carta de competição nível 3'!$N$5,lista,0))</definedName>
    <definedName name="imagem24">INDIRECT("Folha1!a"&amp;MATCH('carta de competição nível 3'!$B$7,lista,0))</definedName>
    <definedName name="imagem25">INDIRECT("Folha1!a"&amp;MATCH('carta de competição nível 3'!$C$7,lista,0))</definedName>
    <definedName name="imagem26">INDIRECT("Folha1!a"&amp;MATCH('carta de competição nível 3'!$C$8,lista,0))</definedName>
    <definedName name="imagem27">INDIRECT("Folha1!a"&amp;MATCH('carta de competição nível 3'!$C$9,lista,0))</definedName>
    <definedName name="imagem3">INDIRECT("Folha1!a"&amp;MATCH('carta de competição nível 3'!$C$5,lista,0))</definedName>
    <definedName name="imagem30">INDIRECT("Folha1!a"&amp;MATCH('carta de competição nível 3'!$D$7,lista,0))</definedName>
    <definedName name="imagem31">INDIRECT("Folha1!a"&amp;MATCH('carta de competição nível 3'!$E$7,lista,0))</definedName>
    <definedName name="imagem32">INDIRECT("Folha1!a"&amp;MATCH('carta de competição nível 3'!$E$8,lista,0))</definedName>
    <definedName name="imagem33">INDIRECT("Folha1!a"&amp;MATCH('carta de competição nível 3'!$E$9,lista,0))</definedName>
    <definedName name="imagem34">INDIRECT("Folha1!a"&amp;MATCH('carta de competição nível 3'!$F$7,lista,0))</definedName>
    <definedName name="imagem35">INDIRECT("Folha1!a"&amp;MATCH('carta de competição nível 3'!$G$7,lista,0))</definedName>
    <definedName name="imagem36">INDIRECT("Folha1!a"&amp;MATCH('carta de competição nível 3'!$G$8,lista,0))</definedName>
    <definedName name="imagem37">INDIRECT("Folha1!a"&amp;MATCH('carta de competição nível 3'!$G$9,lista,0))</definedName>
    <definedName name="imagem4">INDIRECT("Folha1!a"&amp;MATCH('carta de competição nível 3'!$D$3,lista,0))</definedName>
    <definedName name="imagem5">INDIRECT("Folha1!a"&amp;MATCH('carta de competição nível 3'!$E$3,lista,0))</definedName>
    <definedName name="imagem6">INDIRECT("Folha1!a"&amp;MATCH('carta de competição nível 3'!$E$4,lista,0))</definedName>
    <definedName name="imagem7">INDIRECT("Folha1!a"&amp;MATCH('carta de competição nível 3'!$E$5,lista,0))</definedName>
    <definedName name="imagem8">INDIRECT("Folha1!a"&amp;MATCH('carta de competição nível 3'!$F$3,lista,0))</definedName>
    <definedName name="imagem9">INDIRECT("Folha1!a"&amp;MATCH('carta de competição nível 3'!$G$3,lista,0))</definedName>
    <definedName name="lista">Folha1!$C$1:$C$134</definedName>
  </definedNames>
  <calcPr calcId="152511"/>
</workbook>
</file>

<file path=xl/calcChain.xml><?xml version="1.0" encoding="utf-8"?>
<calcChain xmlns="http://schemas.openxmlformats.org/spreadsheetml/2006/main">
  <c r="Z10" i="3" l="1"/>
  <c r="BJ42" i="3" l="1"/>
  <c r="BC42" i="3"/>
  <c r="BK41" i="3"/>
  <c r="BC41" i="3"/>
  <c r="BJ40" i="3"/>
  <c r="BC40" i="3"/>
  <c r="AX40" i="3"/>
  <c r="BN39" i="3"/>
  <c r="BJ39" i="3"/>
  <c r="BN38" i="3"/>
  <c r="BJ38" i="3"/>
  <c r="BN10" i="3"/>
  <c r="CG8" i="3" l="1"/>
  <c r="CF8" i="3"/>
  <c r="CE8" i="3"/>
  <c r="CD8" i="3"/>
  <c r="CB8" i="3"/>
  <c r="CB7" i="3"/>
  <c r="CA7" i="3"/>
  <c r="FI1" i="3" l="1"/>
  <c r="AF40" i="3"/>
  <c r="AF14" i="3"/>
  <c r="Q14" i="3"/>
  <c r="AC11" i="3" l="1"/>
  <c r="AA13" i="3"/>
  <c r="Z14" i="3"/>
  <c r="T12" i="3"/>
  <c r="T13" i="3"/>
  <c r="T14" i="3"/>
  <c r="AQ38" i="3" l="1"/>
  <c r="AT38" i="3"/>
  <c r="AQ39" i="3"/>
  <c r="AT39" i="3"/>
  <c r="AQ40" i="3"/>
  <c r="AR41" i="3"/>
  <c r="AQ42" i="3"/>
  <c r="CC24" i="3" l="1"/>
  <c r="CB24" i="3"/>
  <c r="CA24" i="3"/>
  <c r="BZ24" i="3"/>
  <c r="BY24" i="3"/>
  <c r="BX24" i="3"/>
  <c r="BW24" i="3"/>
  <c r="BV24" i="3"/>
  <c r="BU24" i="3"/>
  <c r="BT24" i="3"/>
  <c r="BS24" i="3"/>
  <c r="BR24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X16" i="3"/>
  <c r="CC16" i="3"/>
  <c r="CC15" i="3"/>
  <c r="CB16" i="3"/>
  <c r="CB15" i="3"/>
  <c r="CA16" i="3"/>
  <c r="CA15" i="3"/>
  <c r="BZ16" i="3"/>
  <c r="BZ15" i="3"/>
  <c r="BY16" i="3"/>
  <c r="BX15" i="3"/>
  <c r="BW16" i="3"/>
  <c r="BV16" i="3"/>
  <c r="BV15" i="3"/>
  <c r="BU16" i="3"/>
  <c r="BT16" i="3"/>
  <c r="BT15" i="3"/>
  <c r="BY15" i="3"/>
  <c r="BW15" i="3"/>
  <c r="BU15" i="3"/>
  <c r="BS15" i="3"/>
  <c r="BS16" i="3"/>
  <c r="BR16" i="3"/>
  <c r="BR15" i="3"/>
  <c r="BV20" i="3" l="1"/>
  <c r="CB20" i="3"/>
  <c r="BM29" i="3" s="1"/>
  <c r="BX12" i="3"/>
  <c r="BM15" i="3" s="1"/>
  <c r="BX20" i="3"/>
  <c r="BJ29" i="3" s="1"/>
  <c r="BV12" i="3"/>
  <c r="BK15" i="3" s="1"/>
  <c r="BZ20" i="3"/>
  <c r="BK29" i="3" s="1"/>
  <c r="CB12" i="3"/>
  <c r="BJ22" i="3" s="1"/>
  <c r="BZ12" i="3"/>
  <c r="BH22" i="3" s="1"/>
  <c r="BT20" i="3"/>
  <c r="BM22" i="3" s="1"/>
  <c r="BR20" i="3"/>
  <c r="BK22" i="3" s="1"/>
  <c r="BT12" i="3"/>
  <c r="BJ15" i="3" s="1"/>
  <c r="BR12" i="3"/>
  <c r="BH15" i="3" s="1"/>
  <c r="BH29" i="3" l="1"/>
  <c r="BL14" i="3"/>
  <c r="BL13" i="3"/>
  <c r="BK12" i="3"/>
  <c r="BN11" i="3"/>
  <c r="BK11" i="3"/>
  <c r="BK10" i="3"/>
  <c r="S10" i="3" l="1"/>
  <c r="N27" i="3"/>
  <c r="I27" i="3"/>
  <c r="G27" i="3"/>
  <c r="E27" i="3"/>
  <c r="C27" i="3"/>
  <c r="L27" i="3"/>
  <c r="L19" i="3"/>
  <c r="N19" i="3"/>
  <c r="I19" i="3"/>
  <c r="G19" i="3"/>
  <c r="E19" i="3"/>
  <c r="C19" i="3"/>
  <c r="AJ42" i="3"/>
  <c r="AJ41" i="3"/>
  <c r="AJ40" i="3"/>
  <c r="AP14" i="3"/>
  <c r="AI14" i="3"/>
  <c r="AQ13" i="3"/>
  <c r="AI13" i="3"/>
  <c r="AP12" i="3"/>
  <c r="AI12" i="3"/>
  <c r="AS11" i="3"/>
  <c r="AP11" i="3"/>
  <c r="AS10" i="3"/>
  <c r="AP10" i="3"/>
  <c r="Z12" i="3"/>
  <c r="Z11" i="3"/>
  <c r="AC10" i="3"/>
  <c r="BU7" i="3" l="1"/>
  <c r="AH17" i="3" s="1"/>
</calcChain>
</file>

<file path=xl/sharedStrings.xml><?xml version="1.0" encoding="utf-8"?>
<sst xmlns="http://schemas.openxmlformats.org/spreadsheetml/2006/main" count="401" uniqueCount="235">
  <si>
    <t>DATA</t>
  </si>
  <si>
    <t>NÍVEL</t>
  </si>
  <si>
    <t>PROVA</t>
  </si>
  <si>
    <t>Ordem de passagem</t>
  </si>
  <si>
    <t>Nomes dos ginastas</t>
  </si>
  <si>
    <t>CLDE</t>
  </si>
  <si>
    <t>ESPECIALIDADE</t>
  </si>
  <si>
    <t>ESCOLA</t>
  </si>
  <si>
    <t>Juiz Árbitro</t>
  </si>
  <si>
    <t xml:space="preserve">Saídas do praticável </t>
  </si>
  <si>
    <t>a mais até 10"  (2'31" a 2'40")</t>
  </si>
  <si>
    <t>Intervenção/ajuda do treinador</t>
  </si>
  <si>
    <t>Marcas no praticável</t>
  </si>
  <si>
    <t>Colchão/tapete no praticável</t>
  </si>
  <si>
    <t>Música contendo palavras</t>
  </si>
  <si>
    <t>Uso de acessórios</t>
  </si>
  <si>
    <t>Roupa interior/partes corporais expostas</t>
  </si>
  <si>
    <t>Comportamento antidesportivo</t>
  </si>
  <si>
    <t>Elementos técnicos repetidos e quedas</t>
  </si>
  <si>
    <t>Desmoronamentos e tentativa de realizar elementos</t>
  </si>
  <si>
    <t>Assistência verbal do professor</t>
  </si>
  <si>
    <t>DEDUÇÕES</t>
  </si>
  <si>
    <t>Instruções</t>
  </si>
  <si>
    <t xml:space="preserve">    OU
</t>
  </si>
  <si>
    <t>1/4 à frente</t>
  </si>
  <si>
    <t>0/4</t>
  </si>
  <si>
    <t>1/4 atrás</t>
  </si>
  <si>
    <r>
      <t>0/4   180</t>
    </r>
    <r>
      <rPr>
        <vertAlign val="superscript"/>
        <sz val="16"/>
        <color indexed="8"/>
        <rFont val="Calibri"/>
        <family val="2"/>
      </rPr>
      <t>0</t>
    </r>
  </si>
  <si>
    <t>2/4 à frente</t>
  </si>
  <si>
    <r>
      <t>2/4 atrás 180</t>
    </r>
    <r>
      <rPr>
        <vertAlign val="superscript"/>
        <sz val="11"/>
        <color indexed="8"/>
        <rFont val="Calibri"/>
        <family val="2"/>
      </rPr>
      <t>0</t>
    </r>
  </si>
  <si>
    <t>ou</t>
  </si>
  <si>
    <t>2/4 atrás</t>
  </si>
  <si>
    <r>
      <t>0/4 540</t>
    </r>
    <r>
      <rPr>
        <vertAlign val="superscript"/>
        <sz val="16"/>
        <color indexed="8"/>
        <rFont val="Calibri"/>
        <family val="2"/>
      </rPr>
      <t>0</t>
    </r>
  </si>
  <si>
    <t>3/4 atrás</t>
  </si>
  <si>
    <t>Juiz de Execução 1</t>
  </si>
  <si>
    <t>Total</t>
  </si>
  <si>
    <t>Alinhamento dos segmentos corporais</t>
  </si>
  <si>
    <t>extensão dos pés</t>
  </si>
  <si>
    <t>Sempre em extensão ao longo do exercício</t>
  </si>
  <si>
    <t>flexões e arqueamentos dos m.s. e/ou m.i.</t>
  </si>
  <si>
    <t>definição de ângulos corporais</t>
  </si>
  <si>
    <t>Sempre correcta definição nos diferentes elementos</t>
  </si>
  <si>
    <t>Estabilidade na execução</t>
  </si>
  <si>
    <t>Estabilidade nas recepções</t>
  </si>
  <si>
    <t>Flexibilidade</t>
  </si>
  <si>
    <t>Adequada a todos os elementos</t>
  </si>
  <si>
    <t>Nota Final execução 1</t>
  </si>
  <si>
    <t>Avaliação da execução</t>
  </si>
  <si>
    <t>Juiz de Execução 2</t>
  </si>
  <si>
    <t>Elemento dinâmico iniciado e não completado:</t>
  </si>
  <si>
    <t>incompleto</t>
  </si>
  <si>
    <t>queda</t>
  </si>
  <si>
    <t>Elemento de par/grupo ou individual em falta.</t>
  </si>
  <si>
    <t>Elemento realizado e não declarado.</t>
  </si>
  <si>
    <t>DIF. Proposta</t>
  </si>
  <si>
    <t>DIF. Realizada</t>
  </si>
  <si>
    <t>DED.</t>
  </si>
  <si>
    <t>CON.</t>
  </si>
  <si>
    <t>0,3 cada</t>
  </si>
  <si>
    <t>0,5 cada</t>
  </si>
  <si>
    <t>0,2 cada</t>
  </si>
  <si>
    <t>1,0 cada</t>
  </si>
  <si>
    <t>Avaliação da artística</t>
  </si>
  <si>
    <t>Harmonína Música/ Exercício</t>
  </si>
  <si>
    <t>Existe sempre</t>
  </si>
  <si>
    <t>Sincronismo entre os executantes</t>
  </si>
  <si>
    <t>Sempre em sincronismo</t>
  </si>
  <si>
    <t>Por vezes não existe</t>
  </si>
  <si>
    <t>Raramente existe</t>
  </si>
  <si>
    <t>Não existe relação</t>
  </si>
  <si>
    <t>Ocupação do praticável</t>
  </si>
  <si>
    <t>Expressão facial</t>
  </si>
  <si>
    <t>4 zonas</t>
  </si>
  <si>
    <t>3 zonas</t>
  </si>
  <si>
    <t>Níveis</t>
  </si>
  <si>
    <t>Baixo</t>
  </si>
  <si>
    <t>Médio</t>
  </si>
  <si>
    <t>Alto</t>
  </si>
  <si>
    <t>Deslocamentos</t>
  </si>
  <si>
    <t>Longitudinais</t>
  </si>
  <si>
    <t>Qualidade e ritmo de execução</t>
  </si>
  <si>
    <t>Apresentação de diferentes velocidades de execução</t>
  </si>
  <si>
    <t>Transversais</t>
  </si>
  <si>
    <t>Existe apenas 1 variação na velocidade de execução</t>
  </si>
  <si>
    <t>Diagonais</t>
  </si>
  <si>
    <t>Não existe variação na velocidade de execução</t>
  </si>
  <si>
    <t>Juiz de Artística 1</t>
  </si>
  <si>
    <t>Nota Final Artística 1</t>
  </si>
  <si>
    <t>Final do exerc. coincidente com a música</t>
  </si>
  <si>
    <t>12       DIF-</t>
  </si>
  <si>
    <t>5          DIF-</t>
  </si>
  <si>
    <t>4         DIF-</t>
  </si>
  <si>
    <t>10       DIF-</t>
  </si>
  <si>
    <t>11         DIF-</t>
  </si>
  <si>
    <t>6        DIF-</t>
  </si>
  <si>
    <t>9        DIF-</t>
  </si>
  <si>
    <t>8        DIF-</t>
  </si>
  <si>
    <t>2        DIF-</t>
  </si>
  <si>
    <t>1        DIF-</t>
  </si>
  <si>
    <t>7        DIF-</t>
  </si>
  <si>
    <t>3        DIF-</t>
  </si>
  <si>
    <t>GINÁSTICA ACROBÁTICA 
Carta de Competição - Nível 3</t>
  </si>
  <si>
    <t>Nome</t>
  </si>
  <si>
    <t>Escola</t>
  </si>
  <si>
    <t>1 zonas</t>
  </si>
  <si>
    <t>5 zonas</t>
  </si>
  <si>
    <t>a mais do que 10" (2'41" ou +)</t>
  </si>
  <si>
    <t>Figura 1</t>
  </si>
  <si>
    <t>Figura 2</t>
  </si>
  <si>
    <t>Figura 3</t>
  </si>
  <si>
    <t>Figura 4</t>
  </si>
  <si>
    <t>Figura 5</t>
  </si>
  <si>
    <t>Figura 6</t>
  </si>
  <si>
    <t>Figura 7</t>
  </si>
  <si>
    <t>Figura 8</t>
  </si>
  <si>
    <t>Figura 9</t>
  </si>
  <si>
    <t>Figura 10</t>
  </si>
  <si>
    <t>Figura 11</t>
  </si>
  <si>
    <t>Figura 12</t>
  </si>
  <si>
    <t>1 - No  cabeçalho, só têm de colocar a ordem de passagem,  o nome dos alunos, o nome da escola e a DSR. 
A especialidade é colocada através de um filtro .</t>
  </si>
  <si>
    <t>Faltas de tempo: cada seg. em falta nos elem. de par/grupo e indi.</t>
  </si>
  <si>
    <t>Juíz de tempo</t>
  </si>
  <si>
    <r>
      <t>0/4    180</t>
    </r>
    <r>
      <rPr>
        <vertAlign val="superscript"/>
        <sz val="12"/>
        <color indexed="8"/>
        <rFont val="Calibri"/>
        <family val="2"/>
      </rPr>
      <t>0</t>
    </r>
  </si>
  <si>
    <r>
      <t>0/4   180</t>
    </r>
    <r>
      <rPr>
        <vertAlign val="superscript"/>
        <sz val="11"/>
        <color indexed="8"/>
        <rFont val="Calibri"/>
        <family val="2"/>
      </rPr>
      <t>0</t>
    </r>
  </si>
  <si>
    <r>
      <t>0/4   360</t>
    </r>
    <r>
      <rPr>
        <vertAlign val="superscript"/>
        <sz val="11"/>
        <color indexed="8"/>
        <rFont val="Calibri"/>
        <family val="2"/>
      </rPr>
      <t>0</t>
    </r>
  </si>
  <si>
    <r>
      <t>0/4    180</t>
    </r>
    <r>
      <rPr>
        <vertAlign val="superscript"/>
        <sz val="14"/>
        <color theme="1"/>
        <rFont val="Calibri"/>
        <family val="2"/>
        <scheme val="minor"/>
      </rPr>
      <t>o</t>
    </r>
  </si>
  <si>
    <r>
      <t>0/4 360</t>
    </r>
    <r>
      <rPr>
        <vertAlign val="superscript"/>
        <sz val="14"/>
        <color indexed="8"/>
        <rFont val="Calibri"/>
        <family val="2"/>
      </rPr>
      <t>0</t>
    </r>
  </si>
  <si>
    <t>2/4</t>
  </si>
  <si>
    <t>3/4 à frente
      ou</t>
  </si>
  <si>
    <r>
      <t>0/4 720</t>
    </r>
    <r>
      <rPr>
        <vertAlign val="superscript"/>
        <sz val="16"/>
        <color indexed="8"/>
        <rFont val="Calibri"/>
        <family val="2"/>
      </rPr>
      <t>0</t>
    </r>
  </si>
  <si>
    <t>3"</t>
  </si>
  <si>
    <t>Tempo Figura 1</t>
  </si>
  <si>
    <t>Tempo Figura 2</t>
  </si>
  <si>
    <t>Tempo Figura 3</t>
  </si>
  <si>
    <t>Tempo Figura 4</t>
  </si>
  <si>
    <t>Tempo Figura 5</t>
  </si>
  <si>
    <t>Tempo Figura 6</t>
  </si>
  <si>
    <r>
      <rPr>
        <sz val="16"/>
        <rFont val="Times New Roman"/>
        <family val="1"/>
      </rPr>
      <t xml:space="preserve">No sentido se facilitar o preenchimento das cartas de competição e poupar recursos materiais, foi criada esta carta de competição. Só têm de preencher os campos necessários na primeira carta, juiz de execução 1, e todas as outras são automaticamente preenchidas, tendo somente, no final, de imprimir duas páginas e cortar pelo picotado.
cada aluno tem assim 5 cartas para os juízes de execução,uma para o juiz de tempo e uma para o Juiz árbitro.
</t>
    </r>
    <r>
      <rPr>
        <b/>
        <sz val="16"/>
        <color indexed="10"/>
        <rFont val="Times New Roman"/>
        <family val="1"/>
      </rPr>
      <t xml:space="preserve">NOTA: somente as células que têm de preencher não estão bloqueadas
</t>
    </r>
  </si>
  <si>
    <t>Neste quadrado só se coloca o número das figuras dos elementos dinámicos e de equilibrio</t>
  </si>
  <si>
    <t>Nestes retângulos só se coloca o número das figuras dos elementos individuais</t>
  </si>
  <si>
    <t>2 -Preencher os quadrados das figuras pela ordem colocando o número correspondente à figura que pretende, nos espaços correspondentes. Ver exemplo</t>
  </si>
  <si>
    <t>3 - Ao preencher as figuras, a dificuldade  e o tempo são colocados automáticamente.</t>
  </si>
  <si>
    <t>4 - Entregar as cartas devidamente preenchidas e recortadas, aquando da chegada da delegação ao pavilhão.</t>
  </si>
  <si>
    <t>Assistência verbal do(s) colega(s)</t>
  </si>
  <si>
    <t>Tempo Figura 7</t>
  </si>
  <si>
    <t>Tempo Figura 8</t>
  </si>
  <si>
    <t>Tempo Figura 9</t>
  </si>
  <si>
    <t>Tempo Figura 10</t>
  </si>
  <si>
    <t>Tempo Figura 11</t>
  </si>
  <si>
    <t>Tempo Figura 12</t>
  </si>
  <si>
    <t>Par feminino</t>
  </si>
  <si>
    <t>Trio masculino</t>
  </si>
  <si>
    <t>Trio feminino</t>
  </si>
  <si>
    <t>soma da dificuldade</t>
  </si>
  <si>
    <t>Colégio de Gaia</t>
  </si>
  <si>
    <t>Colégio NS Esperança</t>
  </si>
  <si>
    <t>Colégio NS Lurdes</t>
  </si>
  <si>
    <t>EB Adriano Correia Oliveira</t>
  </si>
  <si>
    <t>EB D. Pedro I</t>
  </si>
  <si>
    <t>EB Frei Manuel</t>
  </si>
  <si>
    <t>EB Irmãos Passos</t>
  </si>
  <si>
    <t>EB Júlio Dinis</t>
  </si>
  <si>
    <t>EB Madalena</t>
  </si>
  <si>
    <t>EB Maria Manuela Sá</t>
  </si>
  <si>
    <t>EBS Canelas</t>
  </si>
  <si>
    <t xml:space="preserve">EBS Cerco </t>
  </si>
  <si>
    <t>EBS Levante da Maia</t>
  </si>
  <si>
    <t>ES Abel Salazar</t>
  </si>
  <si>
    <t>ES Almeida Garrett</t>
  </si>
  <si>
    <t>ES Aurélia de Sousa</t>
  </si>
  <si>
    <t>ES D. Dinis</t>
  </si>
  <si>
    <t>ES Sophia de Mello Breyner</t>
  </si>
  <si>
    <t>Externato Paulo VI</t>
  </si>
  <si>
    <t>Apoio adicional de colegas na execução</t>
  </si>
  <si>
    <t>Elem. realizados fora da ordem declarada</t>
  </si>
  <si>
    <t>tempo
2'30''</t>
  </si>
  <si>
    <t>Fatos não adequados às exigências do RE</t>
  </si>
  <si>
    <t>Nunca existe alinhamento adequado às exigências tecnica</t>
  </si>
  <si>
    <t>Por vezes existe incorreto alinhamento</t>
  </si>
  <si>
    <t>Na maioria das vezes o alinhamento não é o adequado</t>
  </si>
  <si>
    <t>Incorreções graves na execução de alguns elementos técnicos</t>
  </si>
  <si>
    <t>Incorreções graves na execução de maioria dos elementos técnicos</t>
  </si>
  <si>
    <t>Muitas incorreções na execução da maioria dos elementos</t>
  </si>
  <si>
    <t>Estabilidade e segurança na execução/manut. das figuras/elementos</t>
  </si>
  <si>
    <t>Alguma instabilidade na execução/manuten. de alguns elementos</t>
  </si>
  <si>
    <t>Estabilidade em todas as recepções</t>
  </si>
  <si>
    <t>Insuficiente em todos os elementos</t>
  </si>
  <si>
    <t>Insuficiente na maioria dos elementos</t>
  </si>
  <si>
    <t>Não existe, de acordo com a música</t>
  </si>
  <si>
    <t>Raramente, de acordo com a música</t>
  </si>
  <si>
    <t>Nem sempre, de acordo com a música</t>
  </si>
  <si>
    <t>Sempre, de acordo com a música</t>
  </si>
  <si>
    <t>Distribuição equilibrada dos elem. ao longo do exercício</t>
  </si>
  <si>
    <t>São visiveis uma ou duas falhas de sincr.</t>
  </si>
  <si>
    <t>São visiveis duas ou três falhas de sincr.</t>
  </si>
  <si>
    <t>Existem muitas falhas</t>
  </si>
  <si>
    <t>1º Encontro</t>
  </si>
  <si>
    <t>2º Encontro</t>
  </si>
  <si>
    <t>3º Encontro</t>
  </si>
  <si>
    <t>4º Encontro</t>
  </si>
  <si>
    <t>2 zonas</t>
  </si>
  <si>
    <t>Nota Final Artística 2</t>
  </si>
  <si>
    <t>Nota Final execução 2</t>
  </si>
  <si>
    <t>José Emanuel Rocha - 2016</t>
  </si>
  <si>
    <t>61A</t>
  </si>
  <si>
    <t>67A</t>
  </si>
  <si>
    <t>Maquilhagem não adequados às exigências do RE</t>
  </si>
  <si>
    <t>Não apresentação aos juízes no início</t>
  </si>
  <si>
    <t>Não apresentação aos juízes no fim</t>
  </si>
  <si>
    <t>Par masculino</t>
  </si>
  <si>
    <t>Par misto</t>
  </si>
  <si>
    <t>Insuficiente em alguns elementos</t>
  </si>
  <si>
    <t>Instabilidade em algumas recepções</t>
  </si>
  <si>
    <t>Instabilidade na maioria das recepções</t>
  </si>
  <si>
    <t>Instabilidade em todas asrecepções</t>
  </si>
  <si>
    <t>Falta de segurança e instabilidade permanente ao longo de todo o exercicio</t>
  </si>
  <si>
    <t>Falta de segurança e instabilidade na exec./manute. da maioria dos elementos</t>
  </si>
  <si>
    <t>Incorrecta definição de âng. corporal na maioria dos elementos</t>
  </si>
  <si>
    <t>Alguma incorrecção definição de ângulos nos dif. elementos</t>
  </si>
  <si>
    <t>Algumas incorrecções na execução e alguns elementos</t>
  </si>
  <si>
    <t>Correcta execu. adequada às exigên. técnicas</t>
  </si>
  <si>
    <t>Nunca estão em extensão</t>
  </si>
  <si>
    <t>Flexões dos pés na exec. da maioria dos elementos</t>
  </si>
  <si>
    <t>Ligeiras flexões na execução de alguns elementos</t>
  </si>
  <si>
    <t>Sempre correcto alinhamento</t>
  </si>
  <si>
    <t>Distribuição equilibrada ao longo da rotina, comm lógica de ligação</t>
  </si>
  <si>
    <t>Variedade de conteúdo</t>
  </si>
  <si>
    <t>Existe variedade dos elementos tecnicos e coreográficos</t>
  </si>
  <si>
    <t>Predominancia de um tipo de elementos, mas sem repetições</t>
  </si>
  <si>
    <t>Não existe distribuição equilibrada</t>
  </si>
  <si>
    <t>Distribuição equilibrada , mas não é percetival uma lógica de ligação</t>
  </si>
  <si>
    <t>Predominância de um tipo de elementos, com repetições</t>
  </si>
  <si>
    <t xml:space="preserve"> </t>
  </si>
  <si>
    <t>Atenção - Excedeu a nota de dificuldade permitida no regulamento (6 pts pares e 5 pts trios)</t>
  </si>
  <si>
    <t>Juiz de Artística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</si>
</sst>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&quot;''&quot;"/>
  </numFmts>
  <fonts count="66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8"/>
      <name val="Times New Roman"/>
      <family val="1"/>
    </font>
    <font>
      <sz val="9"/>
      <name val="Times New Roman"/>
      <family val="1"/>
    </font>
    <font>
      <b/>
      <sz val="14"/>
      <name val="Times New Roman"/>
      <family val="1"/>
    </font>
    <font>
      <b/>
      <sz val="20"/>
      <name val="Times New Roman"/>
      <family val="1"/>
    </font>
    <font>
      <b/>
      <sz val="16"/>
      <name val="Times New Roman"/>
      <family val="1"/>
    </font>
    <font>
      <sz val="14"/>
      <name val="Times New Roman"/>
      <family val="1"/>
    </font>
    <font>
      <b/>
      <sz val="24"/>
      <name val="Times New Roman"/>
      <family val="1"/>
    </font>
    <font>
      <b/>
      <sz val="48"/>
      <name val="Times New Roman"/>
      <family val="1"/>
    </font>
    <font>
      <sz val="18"/>
      <name val="Times New Roman"/>
      <family val="1"/>
    </font>
    <font>
      <sz val="16"/>
      <name val="Times New Roman"/>
      <family val="1"/>
    </font>
    <font>
      <b/>
      <sz val="28"/>
      <name val="Times New Roman"/>
      <family val="1"/>
    </font>
    <font>
      <b/>
      <sz val="12"/>
      <name val="Arial"/>
      <family val="2"/>
    </font>
    <font>
      <b/>
      <sz val="16"/>
      <color indexed="10"/>
      <name val="Times New Roman"/>
      <family val="1"/>
    </font>
    <font>
      <vertAlign val="superscript"/>
      <sz val="16"/>
      <color indexed="8"/>
      <name val="Calibri"/>
      <family val="2"/>
    </font>
    <font>
      <vertAlign val="superscript"/>
      <sz val="12"/>
      <color indexed="8"/>
      <name val="Calibri"/>
      <family val="2"/>
    </font>
    <font>
      <vertAlign val="superscript"/>
      <sz val="11"/>
      <color indexed="8"/>
      <name val="Calibri"/>
      <family val="2"/>
    </font>
    <font>
      <vertAlign val="superscript"/>
      <sz val="14"/>
      <color indexed="8"/>
      <name val="Calibri"/>
      <family val="2"/>
    </font>
    <font>
      <b/>
      <sz val="26"/>
      <name val="Times New Roman"/>
      <family val="1"/>
    </font>
    <font>
      <b/>
      <sz val="36"/>
      <name val="Times New Roman"/>
      <family val="1"/>
    </font>
    <font>
      <sz val="20"/>
      <name val="Times New Roman"/>
      <family val="1"/>
    </font>
    <font>
      <sz val="22"/>
      <name val="Times New Roman"/>
      <family val="1"/>
    </font>
    <font>
      <sz val="26"/>
      <name val="Times New Roman"/>
      <family val="1"/>
    </font>
    <font>
      <sz val="12"/>
      <name val="Times New Roman"/>
      <family val="1"/>
    </font>
    <font>
      <sz val="11"/>
      <color theme="1"/>
      <name val="Times New Roman"/>
      <family val="1"/>
    </font>
    <font>
      <sz val="28"/>
      <color rgb="FFFF0000"/>
      <name val="Times New Roman"/>
      <family val="1"/>
    </font>
    <font>
      <sz val="4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0"/>
      <color theme="1"/>
      <name val="Times New Roman"/>
      <family val="1"/>
    </font>
    <font>
      <sz val="40"/>
      <color theme="1"/>
      <name val="Calibri"/>
      <family val="2"/>
      <scheme val="minor"/>
    </font>
    <font>
      <b/>
      <sz val="24"/>
      <color theme="1"/>
      <name val="Times New Roman"/>
      <family val="1"/>
    </font>
    <font>
      <b/>
      <sz val="24"/>
      <color rgb="FFFF0000"/>
      <name val="Times New Roman"/>
      <family val="1"/>
    </font>
    <font>
      <sz val="16"/>
      <color theme="1"/>
      <name val="Times New Roman"/>
      <family val="1"/>
    </font>
    <font>
      <sz val="22"/>
      <color theme="1"/>
      <name val="Times New Roman"/>
      <family val="1"/>
    </font>
    <font>
      <sz val="20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1"/>
      <name val="Arial"/>
      <family val="2"/>
    </font>
    <font>
      <sz val="22"/>
      <color rgb="FFFF0000"/>
      <name val="Times New Roman"/>
      <family val="1"/>
    </font>
    <font>
      <b/>
      <sz val="26"/>
      <color theme="1"/>
      <name val="Times New Roman"/>
      <family val="1"/>
    </font>
    <font>
      <sz val="11"/>
      <color theme="1"/>
      <name val="timesri"/>
    </font>
    <font>
      <b/>
      <sz val="62"/>
      <color theme="0"/>
      <name val="Times New Roman"/>
      <family val="1"/>
    </font>
    <font>
      <sz val="26"/>
      <color theme="1"/>
      <name val="Times New Roman"/>
      <family val="1"/>
    </font>
    <font>
      <sz val="36"/>
      <color theme="1"/>
      <name val="Times New Roman"/>
      <family val="1"/>
    </font>
    <font>
      <sz val="20"/>
      <color rgb="FFFF0000"/>
      <name val="Times New Roman"/>
      <family val="1"/>
    </font>
    <font>
      <b/>
      <sz val="24"/>
      <color theme="0"/>
      <name val="Times New Roman"/>
      <family val="1"/>
    </font>
    <font>
      <b/>
      <sz val="22"/>
      <color theme="0"/>
      <name val="Times New Roman"/>
      <family val="1"/>
    </font>
    <font>
      <b/>
      <sz val="28"/>
      <color theme="0"/>
      <name val="Times New Roman"/>
      <family val="1"/>
    </font>
    <font>
      <sz val="16"/>
      <color rgb="FFFF0000"/>
      <name val="Times New Roman"/>
      <family val="1"/>
    </font>
    <font>
      <vertAlign val="superscript"/>
      <sz val="14"/>
      <color theme="1"/>
      <name val="Calibri"/>
      <family val="2"/>
      <scheme val="minor"/>
    </font>
    <font>
      <b/>
      <sz val="20"/>
      <color rgb="FFFF0000"/>
      <name val="Times New Roman"/>
      <family val="1"/>
    </font>
    <font>
      <b/>
      <sz val="48"/>
      <color rgb="FFFF0000"/>
      <name val="Times New Roman"/>
      <family val="1"/>
    </font>
    <font>
      <sz val="13"/>
      <color theme="1"/>
      <name val="Times New Roman"/>
      <family val="1"/>
    </font>
    <font>
      <b/>
      <sz val="14"/>
      <color rgb="FFFF0000"/>
      <name val="Times New Roman"/>
      <family val="1"/>
    </font>
    <font>
      <b/>
      <sz val="26"/>
      <color rgb="FFFF0000"/>
      <name val="Times New Roman"/>
      <family val="1"/>
    </font>
    <font>
      <sz val="18"/>
      <color rgb="FFFF0000"/>
      <name val="Times New Roman"/>
      <family val="1"/>
    </font>
    <font>
      <b/>
      <sz val="10"/>
      <name val="Times New Roman"/>
      <family val="1"/>
    </font>
    <font>
      <sz val="14"/>
      <color theme="1"/>
      <name val="Times New Roman"/>
      <family val="1"/>
    </font>
    <font>
      <b/>
      <sz val="34"/>
      <color theme="0"/>
      <name val="Times New Roman"/>
      <family val="1"/>
    </font>
    <font>
      <b/>
      <sz val="16"/>
      <color theme="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DashDot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DashDot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Dash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2">
    <xf numFmtId="0" fontId="0" fillId="0" borderId="0"/>
    <xf numFmtId="0" fontId="1" fillId="0" borderId="0"/>
  </cellStyleXfs>
  <cellXfs count="493">
    <xf numFmtId="0" fontId="0" fillId="0" borderId="0" xfId="0"/>
    <xf numFmtId="0" fontId="2" fillId="0" borderId="0" xfId="1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2" fillId="0" borderId="0" xfId="1" applyFont="1" applyFill="1" applyAlignment="1" applyProtection="1">
      <alignment vertical="center"/>
      <protection hidden="1"/>
    </xf>
    <xf numFmtId="0" fontId="5" fillId="0" borderId="0" xfId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Protection="1">
      <protection hidden="1"/>
    </xf>
    <xf numFmtId="0" fontId="2" fillId="0" borderId="0" xfId="1" applyFont="1" applyFill="1" applyBorder="1" applyAlignment="1" applyProtection="1">
      <alignment vertical="center"/>
      <protection hidden="1"/>
    </xf>
    <xf numFmtId="2" fontId="2" fillId="0" borderId="0" xfId="1" applyNumberFormat="1" applyFont="1" applyBorder="1" applyAlignment="1" applyProtection="1">
      <alignment vertical="center"/>
      <protection hidden="1"/>
    </xf>
    <xf numFmtId="0" fontId="2" fillId="0" borderId="0" xfId="1" applyFont="1" applyBorder="1" applyAlignment="1" applyProtection="1">
      <alignment vertical="center"/>
      <protection hidden="1"/>
    </xf>
    <xf numFmtId="0" fontId="3" fillId="2" borderId="1" xfId="1" applyFont="1" applyFill="1" applyBorder="1" applyAlignment="1" applyProtection="1">
      <alignment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0" fontId="2" fillId="0" borderId="2" xfId="1" applyFont="1" applyFill="1" applyBorder="1" applyAlignment="1" applyProtection="1">
      <alignment vertic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5" fillId="0" borderId="0" xfId="1" applyFont="1" applyFill="1" applyBorder="1" applyAlignment="1" applyProtection="1">
      <alignment horizontal="center" vertical="center" wrapText="1"/>
      <protection hidden="1"/>
    </xf>
    <xf numFmtId="0" fontId="3" fillId="0" borderId="3" xfId="1" applyFont="1" applyFill="1" applyBorder="1" applyAlignment="1" applyProtection="1">
      <alignment horizontal="center" vertical="center"/>
      <protection hidden="1"/>
    </xf>
    <xf numFmtId="0" fontId="3" fillId="0" borderId="2" xfId="1" applyFont="1" applyFill="1" applyBorder="1" applyAlignment="1" applyProtection="1">
      <alignment horizontal="center" vertical="center"/>
      <protection hidden="1"/>
    </xf>
    <xf numFmtId="2" fontId="2" fillId="0" borderId="3" xfId="1" applyNumberFormat="1" applyFont="1" applyFill="1" applyBorder="1" applyAlignment="1" applyProtection="1">
      <alignment horizontal="center" vertical="center"/>
      <protection hidden="1"/>
    </xf>
    <xf numFmtId="2" fontId="2" fillId="0" borderId="2" xfId="1" applyNumberFormat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vertical="center"/>
      <protection hidden="1"/>
    </xf>
    <xf numFmtId="2" fontId="2" fillId="0" borderId="2" xfId="1" applyNumberFormat="1" applyFont="1" applyFill="1" applyBorder="1" applyAlignment="1" applyProtection="1">
      <alignment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9" fillId="0" borderId="0" xfId="1" applyFont="1" applyFill="1" applyBorder="1" applyAlignment="1" applyProtection="1">
      <alignment horizontal="center" vertical="center"/>
      <protection hidden="1"/>
    </xf>
    <xf numFmtId="0" fontId="9" fillId="0" borderId="2" xfId="1" applyFont="1" applyFill="1" applyBorder="1" applyAlignment="1" applyProtection="1">
      <alignment horizontal="center" vertical="center"/>
      <protection hidden="1"/>
    </xf>
    <xf numFmtId="0" fontId="10" fillId="0" borderId="0" xfId="1" applyFont="1" applyFill="1" applyBorder="1" applyAlignment="1" applyProtection="1">
      <alignment horizontal="center" vertical="center"/>
      <protection hidden="1"/>
    </xf>
    <xf numFmtId="0" fontId="10" fillId="0" borderId="2" xfId="1" applyFont="1" applyFill="1" applyBorder="1" applyAlignment="1" applyProtection="1">
      <alignment horizontal="center" vertical="center"/>
      <protection hidden="1"/>
    </xf>
    <xf numFmtId="0" fontId="11" fillId="0" borderId="0" xfId="1" applyFont="1" applyFill="1" applyBorder="1" applyAlignment="1" applyProtection="1">
      <alignment horizontal="center" vertical="center"/>
      <protection hidden="1"/>
    </xf>
    <xf numFmtId="0" fontId="11" fillId="0" borderId="2" xfId="1" applyFont="1" applyFill="1" applyBorder="1" applyAlignment="1" applyProtection="1">
      <alignment horizontal="center" vertical="center"/>
      <protection hidden="1"/>
    </xf>
    <xf numFmtId="0" fontId="12" fillId="0" borderId="0" xfId="1" applyFont="1" applyFill="1" applyBorder="1" applyAlignment="1" applyProtection="1">
      <alignment horizontal="center" vertical="center"/>
      <protection hidden="1"/>
    </xf>
    <xf numFmtId="0" fontId="12" fillId="0" borderId="2" xfId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>
      <alignment horizontal="center"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4" fillId="0" borderId="0" xfId="1" applyFont="1" applyFill="1" applyAlignment="1" applyProtection="1">
      <alignment horizontal="center" vertical="center" wrapText="1"/>
      <protection hidden="1"/>
    </xf>
    <xf numFmtId="0" fontId="4" fillId="0" borderId="0" xfId="1" applyFont="1" applyFill="1" applyBorder="1" applyAlignment="1" applyProtection="1">
      <alignment horizontal="center" vertical="center" wrapText="1"/>
      <protection hidden="1"/>
    </xf>
    <xf numFmtId="0" fontId="7" fillId="0" borderId="0" xfId="1" applyFont="1" applyFill="1" applyBorder="1" applyAlignment="1" applyProtection="1">
      <alignment horizontal="center" vertical="center" wrapText="1"/>
      <protection hidden="1"/>
    </xf>
    <xf numFmtId="0" fontId="7" fillId="0" borderId="0" xfId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13" fillId="0" borderId="0" xfId="1" applyFont="1" applyFill="1" applyBorder="1" applyAlignment="1" applyProtection="1">
      <alignment vertical="center"/>
      <protection hidden="1"/>
    </xf>
    <xf numFmtId="0" fontId="7" fillId="0" borderId="0" xfId="1" applyFont="1" applyFill="1" applyBorder="1" applyAlignment="1" applyProtection="1">
      <alignment vertical="center"/>
      <protection hidden="1"/>
    </xf>
    <xf numFmtId="0" fontId="3" fillId="0" borderId="0" xfId="1" applyFont="1" applyFill="1" applyBorder="1" applyAlignment="1" applyProtection="1">
      <alignment vertical="center"/>
      <protection hidden="1"/>
    </xf>
    <xf numFmtId="0" fontId="26" fillId="0" borderId="0" xfId="0" applyFont="1" applyFill="1" applyBorder="1" applyAlignment="1" applyProtection="1">
      <protection hidden="1"/>
    </xf>
    <xf numFmtId="0" fontId="26" fillId="0" borderId="0" xfId="0" applyFont="1" applyFill="1" applyBorder="1" applyProtection="1">
      <protection hidden="1"/>
    </xf>
    <xf numFmtId="0" fontId="13" fillId="0" borderId="2" xfId="1" applyFont="1" applyFill="1" applyBorder="1" applyAlignment="1" applyProtection="1">
      <alignment horizontal="center" vertical="center"/>
      <protection hidden="1"/>
    </xf>
    <xf numFmtId="0" fontId="0" fillId="0" borderId="2" xfId="0" applyFill="1" applyBorder="1" applyAlignment="1" applyProtection="1">
      <alignment horizontal="center"/>
      <protection hidden="1"/>
    </xf>
    <xf numFmtId="0" fontId="7" fillId="0" borderId="2" xfId="1" applyFont="1" applyFill="1" applyBorder="1" applyAlignment="1" applyProtection="1">
      <alignment horizontal="center" vertical="center"/>
      <protection hidden="1"/>
    </xf>
    <xf numFmtId="0" fontId="2" fillId="0" borderId="2" xfId="1" applyFont="1" applyFill="1" applyBorder="1" applyAlignment="1" applyProtection="1">
      <alignment horizontal="center" vertical="center"/>
      <protection hidden="1"/>
    </xf>
    <xf numFmtId="0" fontId="20" fillId="0" borderId="0" xfId="1" applyFont="1" applyFill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horizontal="center"/>
      <protection hidden="1"/>
    </xf>
    <xf numFmtId="0" fontId="26" fillId="0" borderId="2" xfId="0" applyFont="1" applyFill="1" applyBorder="1" applyAlignment="1" applyProtection="1">
      <alignment horizontal="center"/>
      <protection hidden="1"/>
    </xf>
    <xf numFmtId="0" fontId="26" fillId="0" borderId="2" xfId="0" applyFont="1" applyFill="1" applyBorder="1" applyProtection="1">
      <protection hidden="1"/>
    </xf>
    <xf numFmtId="0" fontId="3" fillId="3" borderId="4" xfId="1" applyFont="1" applyFill="1" applyBorder="1" applyAlignment="1" applyProtection="1">
      <alignment horizontal="center" vertical="center"/>
      <protection hidden="1"/>
    </xf>
    <xf numFmtId="0" fontId="6" fillId="0" borderId="0" xfId="1" applyFont="1" applyBorder="1" applyAlignment="1" applyProtection="1">
      <alignment vertical="center" wrapText="1"/>
      <protection hidden="1"/>
    </xf>
    <xf numFmtId="0" fontId="26" fillId="0" borderId="0" xfId="0" applyFont="1" applyProtection="1">
      <protection hidden="1"/>
    </xf>
    <xf numFmtId="0" fontId="26" fillId="0" borderId="0" xfId="0" applyFont="1" applyBorder="1" applyProtection="1">
      <protection hidden="1"/>
    </xf>
    <xf numFmtId="164" fontId="14" fillId="0" borderId="4" xfId="1" applyNumberFormat="1" applyFont="1" applyBorder="1" applyAlignment="1" applyProtection="1">
      <alignment horizontal="center" vertical="center" wrapText="1"/>
      <protection hidden="1"/>
    </xf>
    <xf numFmtId="0" fontId="0" fillId="0" borderId="0" xfId="0" applyFill="1" applyProtection="1">
      <protection hidden="1"/>
    </xf>
    <xf numFmtId="0" fontId="39" fillId="0" borderId="0" xfId="0" applyFont="1" applyFill="1" applyBorder="1" applyAlignment="1" applyProtection="1">
      <protection hidden="1"/>
    </xf>
    <xf numFmtId="0" fontId="26" fillId="0" borderId="5" xfId="0" applyFont="1" applyBorder="1" applyProtection="1">
      <protection hidden="1"/>
    </xf>
    <xf numFmtId="2" fontId="0" fillId="0" borderId="0" xfId="0" applyNumberFormat="1" applyProtection="1">
      <protection hidden="1"/>
    </xf>
    <xf numFmtId="164" fontId="40" fillId="4" borderId="4" xfId="0" applyNumberFormat="1" applyFont="1" applyFill="1" applyBorder="1" applyAlignment="1" applyProtection="1">
      <alignment horizontal="center" vertical="center"/>
      <protection hidden="1"/>
    </xf>
    <xf numFmtId="164" fontId="41" fillId="4" borderId="4" xfId="0" applyNumberFormat="1" applyFont="1" applyFill="1" applyBorder="1" applyAlignment="1" applyProtection="1">
      <alignment vertical="center"/>
      <protection hidden="1"/>
    </xf>
    <xf numFmtId="164" fontId="40" fillId="0" borderId="4" xfId="0" applyNumberFormat="1" applyFont="1" applyBorder="1" applyAlignment="1" applyProtection="1">
      <alignment horizontal="center" vertical="center"/>
      <protection hidden="1"/>
    </xf>
    <xf numFmtId="164" fontId="41" fillId="0" borderId="4" xfId="0" applyNumberFormat="1" applyFont="1" applyBorder="1" applyAlignment="1" applyProtection="1">
      <alignment vertical="center"/>
      <protection hidden="1"/>
    </xf>
    <xf numFmtId="0" fontId="42" fillId="0" borderId="0" xfId="0" applyFont="1" applyFill="1" applyBorder="1" applyAlignment="1" applyProtection="1">
      <alignment horizontal="center" vertical="center" wrapText="1"/>
      <protection hidden="1"/>
    </xf>
    <xf numFmtId="0" fontId="5" fillId="4" borderId="4" xfId="1" applyFont="1" applyFill="1" applyBorder="1" applyAlignment="1" applyProtection="1">
      <alignment horizontal="center" vertical="center" wrapText="1"/>
      <protection locked="0"/>
    </xf>
    <xf numFmtId="164" fontId="43" fillId="0" borderId="0" xfId="0" applyNumberFormat="1" applyFont="1" applyBorder="1" applyAlignment="1">
      <alignment vertical="center" wrapText="1"/>
    </xf>
    <xf numFmtId="164" fontId="43" fillId="0" borderId="0" xfId="0" applyNumberFormat="1" applyFont="1" applyFill="1" applyBorder="1" applyAlignment="1">
      <alignment vertical="center"/>
    </xf>
    <xf numFmtId="2" fontId="3" fillId="2" borderId="6" xfId="1" applyNumberFormat="1" applyFont="1" applyFill="1" applyBorder="1" applyAlignment="1" applyProtection="1">
      <alignment horizontal="left" vertical="center"/>
      <protection hidden="1"/>
    </xf>
    <xf numFmtId="0" fontId="26" fillId="0" borderId="8" xfId="0" applyFont="1" applyBorder="1" applyProtection="1">
      <protection hidden="1"/>
    </xf>
    <xf numFmtId="0" fontId="4" fillId="0" borderId="8" xfId="1" applyFont="1" applyFill="1" applyBorder="1" applyAlignment="1" applyProtection="1">
      <alignment horizontal="center" vertical="center" wrapText="1"/>
      <protection hidden="1"/>
    </xf>
    <xf numFmtId="0" fontId="0" fillId="0" borderId="8" xfId="0" applyFill="1" applyBorder="1" applyProtection="1">
      <protection hidden="1"/>
    </xf>
    <xf numFmtId="0" fontId="12" fillId="0" borderId="8" xfId="1" applyFont="1" applyFill="1" applyBorder="1" applyAlignment="1" applyProtection="1">
      <alignment horizontal="center" vertical="center"/>
      <protection hidden="1"/>
    </xf>
    <xf numFmtId="0" fontId="26" fillId="0" borderId="8" xfId="0" applyFont="1" applyFill="1" applyBorder="1" applyProtection="1">
      <protection hidden="1"/>
    </xf>
    <xf numFmtId="2" fontId="2" fillId="0" borderId="8" xfId="1" applyNumberFormat="1" applyFont="1" applyFill="1" applyBorder="1" applyAlignment="1" applyProtection="1">
      <alignment vertical="center"/>
      <protection hidden="1"/>
    </xf>
    <xf numFmtId="0" fontId="9" fillId="3" borderId="9" xfId="1" applyFont="1" applyFill="1" applyBorder="1" applyAlignment="1" applyProtection="1">
      <alignment horizontal="center" vertical="center"/>
      <protection hidden="1"/>
    </xf>
    <xf numFmtId="164" fontId="41" fillId="0" borderId="4" xfId="0" applyNumberFormat="1" applyFont="1" applyFill="1" applyBorder="1" applyAlignment="1" applyProtection="1">
      <alignment vertical="center"/>
      <protection hidden="1"/>
    </xf>
    <xf numFmtId="0" fontId="40" fillId="0" borderId="0" xfId="0" applyFont="1" applyFill="1" applyBorder="1" applyAlignment="1" applyProtection="1">
      <alignment vertical="center"/>
      <protection hidden="1"/>
    </xf>
    <xf numFmtId="0" fontId="40" fillId="0" borderId="10" xfId="0" applyFont="1" applyFill="1" applyBorder="1" applyAlignment="1" applyProtection="1">
      <alignment vertical="center" wrapText="1"/>
      <protection hidden="1"/>
    </xf>
    <xf numFmtId="0" fontId="40" fillId="0" borderId="6" xfId="0" applyFont="1" applyFill="1" applyBorder="1" applyAlignment="1" applyProtection="1">
      <alignment vertical="center" wrapText="1"/>
      <protection hidden="1"/>
    </xf>
    <xf numFmtId="0" fontId="21" fillId="2" borderId="0" xfId="1" applyFont="1" applyFill="1" applyBorder="1" applyAlignment="1" applyProtection="1">
      <alignment vertical="center" wrapText="1"/>
      <protection hidden="1"/>
    </xf>
    <xf numFmtId="0" fontId="23" fillId="4" borderId="10" xfId="1" applyFont="1" applyFill="1" applyBorder="1" applyAlignment="1" applyProtection="1">
      <alignment vertical="center" wrapText="1"/>
      <protection hidden="1"/>
    </xf>
    <xf numFmtId="0" fontId="23" fillId="4" borderId="6" xfId="1" applyFont="1" applyFill="1" applyBorder="1" applyAlignment="1" applyProtection="1">
      <alignment vertical="center" wrapText="1"/>
      <protection hidden="1"/>
    </xf>
    <xf numFmtId="0" fontId="40" fillId="4" borderId="10" xfId="0" applyFont="1" applyFill="1" applyBorder="1" applyAlignment="1" applyProtection="1">
      <alignment vertical="center" wrapText="1"/>
      <protection hidden="1"/>
    </xf>
    <xf numFmtId="0" fontId="40" fillId="4" borderId="6" xfId="0" applyFont="1" applyFill="1" applyBorder="1" applyAlignment="1" applyProtection="1">
      <alignment vertical="center" wrapText="1"/>
      <protection hidden="1"/>
    </xf>
    <xf numFmtId="0" fontId="3" fillId="3" borderId="4" xfId="1" applyFont="1" applyFill="1" applyBorder="1" applyAlignment="1" applyProtection="1">
      <alignment horizontal="center" vertical="center"/>
      <protection hidden="1"/>
    </xf>
    <xf numFmtId="0" fontId="23" fillId="0" borderId="4" xfId="1" applyFont="1" applyFill="1" applyBorder="1" applyAlignment="1" applyProtection="1">
      <alignment vertical="center"/>
      <protection hidden="1"/>
    </xf>
    <xf numFmtId="0" fontId="40" fillId="0" borderId="4" xfId="0" applyFont="1" applyFill="1" applyBorder="1" applyAlignment="1" applyProtection="1">
      <alignment vertical="center"/>
      <protection hidden="1"/>
    </xf>
    <xf numFmtId="0" fontId="9" fillId="0" borderId="0" xfId="1" applyFont="1" applyBorder="1" applyAlignment="1" applyProtection="1">
      <alignment horizontal="center" vertical="center"/>
      <protection hidden="1"/>
    </xf>
    <xf numFmtId="0" fontId="10" fillId="0" borderId="0" xfId="1" applyFont="1" applyBorder="1" applyAlignment="1" applyProtection="1">
      <alignment horizontal="center" vertical="center"/>
      <protection hidden="1"/>
    </xf>
    <xf numFmtId="0" fontId="11" fillId="0" borderId="0" xfId="1" applyFont="1" applyBorder="1" applyAlignment="1" applyProtection="1">
      <alignment horizontal="center" vertical="center"/>
      <protection hidden="1"/>
    </xf>
    <xf numFmtId="0" fontId="26" fillId="0" borderId="4" xfId="0" applyFont="1" applyBorder="1" applyProtection="1">
      <protection hidden="1"/>
    </xf>
    <xf numFmtId="0" fontId="23" fillId="4" borderId="4" xfId="1" applyFont="1" applyFill="1" applyBorder="1" applyAlignment="1" applyProtection="1">
      <alignment vertical="center"/>
      <protection hidden="1"/>
    </xf>
    <xf numFmtId="0" fontId="40" fillId="4" borderId="4" xfId="0" applyFont="1" applyFill="1" applyBorder="1" applyAlignment="1" applyProtection="1">
      <alignment vertical="center"/>
      <protection hidden="1"/>
    </xf>
    <xf numFmtId="0" fontId="22" fillId="0" borderId="0" xfId="1" applyFont="1" applyFill="1" applyBorder="1" applyAlignment="1" applyProtection="1">
      <alignment vertical="center"/>
      <protection hidden="1"/>
    </xf>
    <xf numFmtId="0" fontId="41" fillId="0" borderId="0" xfId="0" applyFont="1" applyFill="1" applyBorder="1" applyAlignment="1" applyProtection="1">
      <alignment vertical="center"/>
      <protection hidden="1"/>
    </xf>
    <xf numFmtId="0" fontId="41" fillId="0" borderId="0" xfId="0" applyFont="1" applyFill="1" applyBorder="1" applyProtection="1">
      <protection hidden="1"/>
    </xf>
    <xf numFmtId="0" fontId="21" fillId="0" borderId="4" xfId="1" applyFont="1" applyBorder="1" applyAlignment="1" applyProtection="1">
      <alignment horizontal="center" vertical="center"/>
      <protection hidden="1"/>
    </xf>
    <xf numFmtId="164" fontId="26" fillId="0" borderId="4" xfId="0" applyNumberFormat="1" applyFont="1" applyBorder="1" applyAlignment="1" applyProtection="1">
      <alignment vertical="center"/>
      <protection hidden="1"/>
    </xf>
    <xf numFmtId="164" fontId="26" fillId="0" borderId="4" xfId="0" applyNumberFormat="1" applyFont="1" applyBorder="1" applyAlignment="1" applyProtection="1">
      <alignment horizontal="center" vertical="center"/>
      <protection hidden="1"/>
    </xf>
    <xf numFmtId="0" fontId="23" fillId="4" borderId="1" xfId="1" applyFont="1" applyFill="1" applyBorder="1" applyAlignment="1" applyProtection="1">
      <alignment vertical="center"/>
      <protection hidden="1"/>
    </xf>
    <xf numFmtId="0" fontId="41" fillId="0" borderId="11" xfId="0" applyFont="1" applyFill="1" applyBorder="1" applyAlignment="1" applyProtection="1">
      <alignment vertical="center" wrapText="1"/>
      <protection hidden="1"/>
    </xf>
    <xf numFmtId="0" fontId="41" fillId="0" borderId="4" xfId="0" applyFont="1" applyFill="1" applyBorder="1" applyAlignment="1" applyProtection="1">
      <alignment vertical="center" wrapText="1"/>
      <protection hidden="1"/>
    </xf>
    <xf numFmtId="164" fontId="40" fillId="0" borderId="4" xfId="0" applyNumberFormat="1" applyFont="1" applyFill="1" applyBorder="1" applyAlignment="1" applyProtection="1">
      <alignment horizontal="center" vertical="center"/>
      <protection hidden="1"/>
    </xf>
    <xf numFmtId="0" fontId="41" fillId="0" borderId="4" xfId="0" applyFont="1" applyFill="1" applyBorder="1" applyAlignment="1" applyProtection="1">
      <alignment horizontal="center" vertical="center" wrapText="1"/>
      <protection hidden="1"/>
    </xf>
    <xf numFmtId="0" fontId="40" fillId="4" borderId="1" xfId="0" applyFont="1" applyFill="1" applyBorder="1" applyAlignment="1" applyProtection="1">
      <alignment vertical="center"/>
      <protection hidden="1"/>
    </xf>
    <xf numFmtId="0" fontId="40" fillId="0" borderId="1" xfId="0" applyFont="1" applyFill="1" applyBorder="1" applyAlignment="1" applyProtection="1">
      <alignment vertical="center"/>
      <protection hidden="1"/>
    </xf>
    <xf numFmtId="164" fontId="44" fillId="0" borderId="4" xfId="0" applyNumberFormat="1" applyFont="1" applyFill="1" applyBorder="1" applyAlignment="1" applyProtection="1">
      <alignment vertical="center"/>
      <protection hidden="1"/>
    </xf>
    <xf numFmtId="164" fontId="44" fillId="0" borderId="4" xfId="0" applyNumberFormat="1" applyFont="1" applyBorder="1" applyAlignment="1" applyProtection="1">
      <alignment vertical="center" wrapText="1"/>
      <protection hidden="1"/>
    </xf>
    <xf numFmtId="0" fontId="0" fillId="0" borderId="4" xfId="0" applyBorder="1" applyAlignment="1" applyProtection="1">
      <protection hidden="1"/>
    </xf>
    <xf numFmtId="164" fontId="0" fillId="0" borderId="4" xfId="0" applyNumberFormat="1" applyBorder="1" applyProtection="1"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0" fontId="50" fillId="0" borderId="1" xfId="0" applyFont="1" applyFill="1" applyBorder="1" applyAlignment="1" applyProtection="1">
      <alignment vertical="center"/>
      <protection hidden="1"/>
    </xf>
    <xf numFmtId="0" fontId="50" fillId="0" borderId="10" xfId="0" applyFont="1" applyFill="1" applyBorder="1" applyAlignment="1" applyProtection="1">
      <alignment vertical="center"/>
      <protection hidden="1"/>
    </xf>
    <xf numFmtId="0" fontId="21" fillId="0" borderId="0" xfId="1" applyFont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Fill="1" applyProtection="1">
      <protection hidden="1"/>
    </xf>
    <xf numFmtId="0" fontId="0" fillId="0" borderId="0" xfId="0" applyProtection="1">
      <protection hidden="1"/>
    </xf>
    <xf numFmtId="0" fontId="56" fillId="0" borderId="12" xfId="1" applyFont="1" applyFill="1" applyBorder="1" applyAlignment="1" applyProtection="1">
      <alignment horizontal="center" vertical="center"/>
      <protection hidden="1"/>
    </xf>
    <xf numFmtId="165" fontId="31" fillId="0" borderId="0" xfId="0" applyNumberFormat="1" applyFont="1" applyAlignment="1" applyProtection="1">
      <alignment horizontal="center" vertical="center"/>
      <protection hidden="1"/>
    </xf>
    <xf numFmtId="0" fontId="0" fillId="0" borderId="0" xfId="0" applyBorder="1"/>
    <xf numFmtId="0" fontId="28" fillId="0" borderId="0" xfId="0" applyFont="1" applyBorder="1" applyAlignment="1">
      <alignment horizontal="center" vertical="center"/>
    </xf>
    <xf numFmtId="2" fontId="36" fillId="0" borderId="0" xfId="0" applyNumberFormat="1" applyFont="1" applyBorder="1" applyAlignment="1">
      <alignment horizontal="center" vertical="center"/>
    </xf>
    <xf numFmtId="0" fontId="30" fillId="0" borderId="0" xfId="0" applyFont="1" applyBorder="1" applyAlignment="1">
      <alignment horizontal="right" vertical="top"/>
    </xf>
    <xf numFmtId="0" fontId="30" fillId="0" borderId="0" xfId="0" applyFont="1" applyBorder="1" applyAlignment="1">
      <alignment horizontal="center" vertical="top"/>
    </xf>
    <xf numFmtId="0" fontId="31" fillId="0" borderId="0" xfId="0" applyFont="1" applyBorder="1" applyAlignment="1">
      <alignment horizontal="right" vertical="top"/>
    </xf>
    <xf numFmtId="0" fontId="31" fillId="0" borderId="0" xfId="0" applyFont="1" applyBorder="1" applyAlignment="1">
      <alignment horizontal="center" vertical="top"/>
    </xf>
    <xf numFmtId="0" fontId="29" fillId="0" borderId="0" xfId="0" applyFont="1" applyBorder="1" applyAlignment="1">
      <alignment horizontal="right" vertical="top"/>
    </xf>
    <xf numFmtId="0" fontId="32" fillId="0" borderId="0" xfId="0" applyFont="1" applyBorder="1" applyAlignment="1">
      <alignment horizontal="right" vertical="top" wrapText="1"/>
    </xf>
    <xf numFmtId="0" fontId="29" fillId="0" borderId="0" xfId="0" applyFont="1" applyBorder="1" applyAlignment="1">
      <alignment horizontal="center" vertical="top"/>
    </xf>
    <xf numFmtId="0" fontId="0" fillId="0" borderId="0" xfId="0" applyBorder="1" applyAlignment="1">
      <alignment horizontal="right"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Border="1" applyAlignment="1">
      <alignment horizontal="center" vertical="top"/>
    </xf>
    <xf numFmtId="0" fontId="30" fillId="0" borderId="0" xfId="0" applyFont="1" applyBorder="1" applyAlignment="1">
      <alignment vertical="top"/>
    </xf>
    <xf numFmtId="0" fontId="0" fillId="0" borderId="0" xfId="0" applyBorder="1" applyAlignment="1">
      <alignment horizontal="center" vertical="center"/>
    </xf>
    <xf numFmtId="0" fontId="33" fillId="0" borderId="0" xfId="0" applyFont="1" applyBorder="1" applyAlignment="1">
      <alignment horizontal="center" vertical="top"/>
    </xf>
    <xf numFmtId="0" fontId="29" fillId="0" borderId="0" xfId="0" applyFont="1" applyBorder="1" applyAlignment="1">
      <alignment horizontal="center" vertical="top" wrapText="1"/>
    </xf>
    <xf numFmtId="49" fontId="29" fillId="0" borderId="0" xfId="0" applyNumberFormat="1" applyFont="1" applyBorder="1" applyAlignment="1">
      <alignment horizontal="center" vertical="top" wrapText="1"/>
    </xf>
    <xf numFmtId="0" fontId="30" fillId="0" borderId="0" xfId="0" applyFont="1" applyBorder="1" applyAlignment="1">
      <alignment horizontal="center" vertical="top" wrapText="1"/>
    </xf>
    <xf numFmtId="0" fontId="33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right" vertical="top"/>
    </xf>
    <xf numFmtId="0" fontId="21" fillId="0" borderId="4" xfId="1" applyFont="1" applyBorder="1" applyAlignment="1" applyProtection="1">
      <alignment horizontal="center" vertical="center"/>
      <protection hidden="1"/>
    </xf>
    <xf numFmtId="0" fontId="59" fillId="0" borderId="0" xfId="0" applyFont="1" applyFill="1" applyBorder="1" applyAlignment="1" applyProtection="1">
      <alignment horizontal="center"/>
      <protection hidden="1"/>
    </xf>
    <xf numFmtId="0" fontId="59" fillId="0" borderId="0" xfId="0" applyFont="1" applyBorder="1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59" fillId="0" borderId="0" xfId="0" applyFont="1" applyBorder="1" applyProtection="1">
      <protection hidden="1"/>
    </xf>
    <xf numFmtId="0" fontId="2" fillId="0" borderId="0" xfId="1" applyFont="1" applyAlignment="1" applyProtection="1">
      <alignment horizontal="center" vertical="center"/>
      <protection hidden="1"/>
    </xf>
    <xf numFmtId="0" fontId="50" fillId="0" borderId="6" xfId="0" applyFont="1" applyFill="1" applyBorder="1" applyAlignment="1" applyProtection="1">
      <alignment vertical="center"/>
      <protection hidden="1"/>
    </xf>
    <xf numFmtId="0" fontId="5" fillId="3" borderId="4" xfId="1" applyFont="1" applyFill="1" applyBorder="1" applyAlignment="1" applyProtection="1">
      <alignment horizontal="center" vertical="center"/>
      <protection hidden="1"/>
    </xf>
    <xf numFmtId="0" fontId="37" fillId="0" borderId="0" xfId="0" applyFont="1" applyFill="1" applyBorder="1" applyAlignment="1" applyProtection="1">
      <alignment horizontal="center" vertical="center"/>
      <protection hidden="1"/>
    </xf>
    <xf numFmtId="0" fontId="38" fillId="0" borderId="0" xfId="0" applyFont="1" applyFill="1" applyBorder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0" fontId="21" fillId="0" borderId="4" xfId="1" applyFont="1" applyBorder="1" applyAlignment="1" applyProtection="1">
      <alignment horizontal="center" vertical="center"/>
      <protection hidden="1"/>
    </xf>
    <xf numFmtId="0" fontId="0" fillId="0" borderId="0" xfId="0" applyBorder="1" applyAlignment="1">
      <alignment horizontal="center"/>
    </xf>
    <xf numFmtId="0" fontId="32" fillId="0" borderId="0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29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/>
    </xf>
    <xf numFmtId="2" fontId="4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26" fillId="0" borderId="0" xfId="0" applyFont="1" applyAlignment="1" applyProtection="1">
      <alignment vertical="center"/>
      <protection hidden="1"/>
    </xf>
    <xf numFmtId="0" fontId="1" fillId="0" borderId="4" xfId="0" applyFont="1" applyBorder="1"/>
    <xf numFmtId="0" fontId="1" fillId="0" borderId="4" xfId="0" applyFont="1" applyFill="1" applyBorder="1"/>
    <xf numFmtId="0" fontId="1" fillId="0" borderId="17" xfId="0" applyFont="1" applyBorder="1"/>
    <xf numFmtId="0" fontId="0" fillId="0" borderId="4" xfId="0" applyFont="1" applyFill="1" applyBorder="1"/>
    <xf numFmtId="0" fontId="3" fillId="0" borderId="0" xfId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50" fillId="9" borderId="1" xfId="0" applyFont="1" applyFill="1" applyBorder="1" applyAlignment="1" applyProtection="1">
      <alignment vertical="center"/>
      <protection hidden="1"/>
    </xf>
    <xf numFmtId="0" fontId="50" fillId="9" borderId="10" xfId="0" applyFont="1" applyFill="1" applyBorder="1" applyAlignment="1" applyProtection="1">
      <alignment vertical="center"/>
      <protection hidden="1"/>
    </xf>
    <xf numFmtId="164" fontId="50" fillId="9" borderId="4" xfId="0" applyNumberFormat="1" applyFont="1" applyFill="1" applyBorder="1" applyAlignment="1" applyProtection="1">
      <alignment horizontal="center" vertical="center"/>
      <protection hidden="1"/>
    </xf>
    <xf numFmtId="164" fontId="50" fillId="9" borderId="4" xfId="1" applyNumberFormat="1" applyFont="1" applyFill="1" applyBorder="1" applyAlignment="1" applyProtection="1">
      <alignment horizontal="center" vertical="center" wrapText="1"/>
      <protection hidden="1"/>
    </xf>
    <xf numFmtId="2" fontId="40" fillId="4" borderId="4" xfId="0" applyNumberFormat="1" applyFont="1" applyFill="1" applyBorder="1" applyAlignment="1" applyProtection="1">
      <alignment horizontal="center" vertical="center"/>
      <protection hidden="1"/>
    </xf>
    <xf numFmtId="2" fontId="40" fillId="0" borderId="4" xfId="0" applyNumberFormat="1" applyFont="1" applyBorder="1" applyAlignment="1" applyProtection="1">
      <alignment horizontal="center" vertical="center"/>
      <protection hidden="1"/>
    </xf>
    <xf numFmtId="2" fontId="40" fillId="0" borderId="4" xfId="0" applyNumberFormat="1" applyFont="1" applyFill="1" applyBorder="1" applyAlignment="1" applyProtection="1">
      <alignment horizontal="center" vertical="center"/>
      <protection hidden="1"/>
    </xf>
    <xf numFmtId="164" fontId="41" fillId="4" borderId="18" xfId="0" applyNumberFormat="1" applyFont="1" applyFill="1" applyBorder="1" applyAlignment="1" applyProtection="1">
      <alignment vertical="center"/>
      <protection hidden="1"/>
    </xf>
    <xf numFmtId="0" fontId="26" fillId="4" borderId="9" xfId="0" applyFont="1" applyFill="1" applyBorder="1" applyAlignment="1" applyProtection="1">
      <protection hidden="1"/>
    </xf>
    <xf numFmtId="0" fontId="26" fillId="4" borderId="17" xfId="0" applyFont="1" applyFill="1" applyBorder="1" applyAlignment="1" applyProtection="1">
      <protection hidden="1"/>
    </xf>
    <xf numFmtId="0" fontId="26" fillId="4" borderId="18" xfId="0" applyFont="1" applyFill="1" applyBorder="1" applyAlignment="1" applyProtection="1">
      <protection hidden="1"/>
    </xf>
    <xf numFmtId="0" fontId="9" fillId="0" borderId="0" xfId="1" applyFont="1" applyFill="1" applyBorder="1" applyAlignment="1" applyProtection="1">
      <alignment vertical="center"/>
      <protection hidden="1"/>
    </xf>
    <xf numFmtId="0" fontId="21" fillId="0" borderId="3" xfId="1" applyFont="1" applyBorder="1" applyAlignment="1" applyProtection="1">
      <alignment vertical="center"/>
      <protection hidden="1"/>
    </xf>
    <xf numFmtId="0" fontId="10" fillId="0" borderId="3" xfId="1" applyFont="1" applyBorder="1" applyAlignment="1" applyProtection="1">
      <alignment vertical="center"/>
      <protection hidden="1"/>
    </xf>
    <xf numFmtId="0" fontId="22" fillId="0" borderId="3" xfId="1" applyFont="1" applyBorder="1" applyAlignment="1" applyProtection="1">
      <alignment vertical="center"/>
      <protection hidden="1"/>
    </xf>
    <xf numFmtId="0" fontId="22" fillId="0" borderId="3" xfId="1" applyFont="1" applyBorder="1" applyAlignment="1" applyProtection="1">
      <alignment horizontal="center" vertical="center"/>
      <protection hidden="1"/>
    </xf>
    <xf numFmtId="0" fontId="9" fillId="3" borderId="4" xfId="1" applyFont="1" applyFill="1" applyBorder="1" applyAlignment="1" applyProtection="1">
      <alignment vertical="center"/>
      <protection hidden="1"/>
    </xf>
    <xf numFmtId="0" fontId="26" fillId="0" borderId="9" xfId="0" applyFont="1" applyBorder="1" applyAlignment="1" applyProtection="1">
      <protection hidden="1"/>
    </xf>
    <xf numFmtId="0" fontId="26" fillId="0" borderId="17" xfId="0" applyFont="1" applyBorder="1" applyAlignment="1" applyProtection="1">
      <protection hidden="1"/>
    </xf>
    <xf numFmtId="0" fontId="26" fillId="0" borderId="18" xfId="0" applyFont="1" applyBorder="1" applyAlignment="1" applyProtection="1">
      <protection hidden="1"/>
    </xf>
    <xf numFmtId="0" fontId="51" fillId="0" borderId="0" xfId="1" applyFont="1" applyFill="1" applyBorder="1" applyAlignment="1" applyProtection="1">
      <alignment vertical="center" wrapText="1"/>
      <protection hidden="1"/>
    </xf>
    <xf numFmtId="0" fontId="6" fillId="0" borderId="0" xfId="1" applyFont="1" applyFill="1" applyBorder="1" applyAlignment="1" applyProtection="1">
      <alignment vertical="center" wrapText="1"/>
      <protection hidden="1"/>
    </xf>
    <xf numFmtId="2" fontId="2" fillId="0" borderId="0" xfId="1" applyNumberFormat="1" applyFont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0" fontId="48" fillId="2" borderId="9" xfId="0" applyFont="1" applyFill="1" applyBorder="1" applyAlignment="1" applyProtection="1">
      <alignment vertical="center"/>
      <protection hidden="1"/>
    </xf>
    <xf numFmtId="0" fontId="59" fillId="0" borderId="0" xfId="0" applyFont="1" applyFill="1" applyBorder="1" applyAlignment="1" applyProtection="1">
      <alignment horizontal="center" vertical="center"/>
      <protection hidden="1"/>
    </xf>
    <xf numFmtId="0" fontId="59" fillId="0" borderId="0" xfId="1" applyFont="1" applyFill="1" applyBorder="1" applyAlignment="1" applyProtection="1">
      <alignment horizontal="center" vertical="center"/>
      <protection hidden="1"/>
    </xf>
    <xf numFmtId="0" fontId="59" fillId="0" borderId="0" xfId="0" applyFont="1" applyBorder="1" applyAlignment="1" applyProtection="1">
      <alignment horizontal="center" vertical="center"/>
      <protection hidden="1"/>
    </xf>
    <xf numFmtId="0" fontId="59" fillId="0" borderId="0" xfId="0" applyFont="1" applyBorder="1" applyAlignment="1" applyProtection="1">
      <alignment vertical="center"/>
      <protection hidden="1"/>
    </xf>
    <xf numFmtId="0" fontId="63" fillId="0" borderId="0" xfId="0" applyFont="1" applyBorder="1" applyProtection="1">
      <protection hidden="1"/>
    </xf>
    <xf numFmtId="0" fontId="63" fillId="0" borderId="0" xfId="0" applyFont="1" applyProtection="1">
      <protection hidden="1"/>
    </xf>
    <xf numFmtId="0" fontId="59" fillId="0" borderId="0" xfId="0" applyFont="1" applyFill="1" applyBorder="1" applyAlignment="1" applyProtection="1">
      <alignment horizontal="center" vertical="top"/>
      <protection hidden="1"/>
    </xf>
    <xf numFmtId="0" fontId="59" fillId="0" borderId="0" xfId="1" applyFont="1" applyFill="1" applyBorder="1" applyAlignment="1" applyProtection="1">
      <alignment horizontal="center" vertical="top"/>
      <protection hidden="1"/>
    </xf>
    <xf numFmtId="165" fontId="59" fillId="0" borderId="0" xfId="0" applyNumberFormat="1" applyFont="1" applyBorder="1" applyAlignment="1" applyProtection="1">
      <alignment horizontal="center"/>
      <protection hidden="1"/>
    </xf>
    <xf numFmtId="165" fontId="59" fillId="0" borderId="0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Border="1" applyAlignment="1" applyProtection="1">
      <alignment horizontal="center" vertical="top"/>
      <protection hidden="1"/>
    </xf>
    <xf numFmtId="165" fontId="59" fillId="0" borderId="0" xfId="0" applyNumberFormat="1" applyFont="1" applyBorder="1" applyAlignment="1" applyProtection="1">
      <alignment horizontal="center" vertical="top"/>
      <protection hidden="1"/>
    </xf>
    <xf numFmtId="0" fontId="40" fillId="0" borderId="10" xfId="0" applyFont="1" applyFill="1" applyBorder="1" applyAlignment="1" applyProtection="1">
      <alignment vertic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6" fillId="3" borderId="4" xfId="1" applyFont="1" applyFill="1" applyBorder="1" applyAlignment="1" applyProtection="1">
      <alignment horizontal="center" vertical="center"/>
      <protection hidden="1"/>
    </xf>
    <xf numFmtId="0" fontId="21" fillId="0" borderId="4" xfId="1" applyFont="1" applyBorder="1" applyAlignment="1" applyProtection="1">
      <alignment horizontal="center" vertical="center"/>
      <protection hidden="1"/>
    </xf>
    <xf numFmtId="0" fontId="13" fillId="0" borderId="0" xfId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0" fontId="40" fillId="0" borderId="6" xfId="0" applyFont="1" applyFill="1" applyBorder="1" applyAlignment="1" applyProtection="1">
      <alignment vertical="center"/>
      <protection hidden="1"/>
    </xf>
    <xf numFmtId="0" fontId="40" fillId="0" borderId="10" xfId="0" applyFont="1" applyFill="1" applyBorder="1" applyAlignment="1" applyProtection="1">
      <protection hidden="1"/>
    </xf>
    <xf numFmtId="0" fontId="40" fillId="0" borderId="6" xfId="0" applyFont="1" applyFill="1" applyBorder="1" applyAlignment="1" applyProtection="1">
      <protection hidden="1"/>
    </xf>
    <xf numFmtId="0" fontId="41" fillId="0" borderId="4" xfId="0" applyFont="1" applyFill="1" applyBorder="1" applyProtection="1">
      <protection hidden="1"/>
    </xf>
    <xf numFmtId="0" fontId="26" fillId="4" borderId="4" xfId="0" applyFont="1" applyFill="1" applyBorder="1" applyAlignment="1" applyProtection="1">
      <protection hidden="1"/>
    </xf>
    <xf numFmtId="164" fontId="40" fillId="4" borderId="6" xfId="0" applyNumberFormat="1" applyFont="1" applyFill="1" applyBorder="1" applyAlignment="1" applyProtection="1">
      <alignment horizontal="center" vertical="center"/>
      <protection hidden="1"/>
    </xf>
    <xf numFmtId="2" fontId="40" fillId="4" borderId="6" xfId="0" applyNumberFormat="1" applyFont="1" applyFill="1" applyBorder="1" applyAlignment="1" applyProtection="1">
      <alignment horizontal="center" vertical="center"/>
      <protection hidden="1"/>
    </xf>
    <xf numFmtId="164" fontId="40" fillId="0" borderId="6" xfId="0" applyNumberFormat="1" applyFont="1" applyFill="1" applyBorder="1" applyAlignment="1" applyProtection="1">
      <alignment horizontal="center" vertical="center"/>
      <protection hidden="1"/>
    </xf>
    <xf numFmtId="2" fontId="40" fillId="0" borderId="6" xfId="0" applyNumberFormat="1" applyFont="1" applyFill="1" applyBorder="1" applyAlignment="1" applyProtection="1">
      <alignment horizontal="center" vertical="center"/>
      <protection hidden="1"/>
    </xf>
    <xf numFmtId="164" fontId="40" fillId="4" borderId="18" xfId="0" applyNumberFormat="1" applyFont="1" applyFill="1" applyBorder="1" applyAlignment="1" applyProtection="1">
      <alignment horizontal="center" vertical="center"/>
      <protection hidden="1"/>
    </xf>
    <xf numFmtId="0" fontId="6" fillId="3" borderId="1" xfId="1" applyFont="1" applyFill="1" applyBorder="1" applyAlignment="1" applyProtection="1">
      <alignment vertical="center"/>
      <protection hidden="1"/>
    </xf>
    <xf numFmtId="0" fontId="6" fillId="3" borderId="4" xfId="1" applyFont="1" applyFill="1" applyBorder="1" applyAlignment="1" applyProtection="1">
      <alignment vertical="center"/>
      <protection hidden="1"/>
    </xf>
    <xf numFmtId="0" fontId="22" fillId="0" borderId="4" xfId="1" applyFont="1" applyBorder="1" applyAlignment="1" applyProtection="1">
      <alignment vertical="center"/>
      <protection hidden="1"/>
    </xf>
    <xf numFmtId="0" fontId="51" fillId="6" borderId="10" xfId="1" applyFont="1" applyFill="1" applyBorder="1" applyAlignment="1" applyProtection="1">
      <alignment vertical="center" wrapText="1"/>
      <protection hidden="1"/>
    </xf>
    <xf numFmtId="0" fontId="6" fillId="0" borderId="4" xfId="1" applyFont="1" applyFill="1" applyBorder="1" applyAlignment="1" applyProtection="1">
      <alignment vertical="center" wrapText="1"/>
      <protection hidden="1"/>
    </xf>
    <xf numFmtId="0" fontId="7" fillId="3" borderId="4" xfId="1" applyFont="1" applyFill="1" applyBorder="1" applyAlignment="1" applyProtection="1">
      <alignment vertical="center"/>
      <protection hidden="1"/>
    </xf>
    <xf numFmtId="0" fontId="7" fillId="3" borderId="1" xfId="1" applyFont="1" applyFill="1" applyBorder="1" applyAlignment="1" applyProtection="1">
      <alignment vertical="center"/>
      <protection hidden="1"/>
    </xf>
    <xf numFmtId="0" fontId="7" fillId="3" borderId="6" xfId="1" applyFont="1" applyFill="1" applyBorder="1" applyAlignment="1" applyProtection="1">
      <alignment vertical="center"/>
      <protection hidden="1"/>
    </xf>
    <xf numFmtId="0" fontId="65" fillId="0" borderId="0" xfId="0" applyFont="1" applyFill="1" applyAlignment="1" applyProtection="1">
      <alignment horizontal="center" vertical="center" textRotation="90"/>
      <protection hidden="1"/>
    </xf>
    <xf numFmtId="0" fontId="35" fillId="4" borderId="4" xfId="0" applyFont="1" applyFill="1" applyBorder="1" applyAlignment="1" applyProtection="1">
      <alignment horizontal="center" vertical="center" textRotation="90" wrapText="1"/>
      <protection hidden="1"/>
    </xf>
    <xf numFmtId="0" fontId="35" fillId="0" borderId="4" xfId="0" applyFont="1" applyFill="1" applyBorder="1" applyAlignment="1" applyProtection="1">
      <alignment horizontal="center" vertical="center" textRotation="90" wrapText="1"/>
      <protection hidden="1"/>
    </xf>
    <xf numFmtId="0" fontId="40" fillId="0" borderId="4" xfId="0" applyFont="1" applyBorder="1" applyAlignment="1" applyProtection="1">
      <alignment horizontal="left" vertical="center" wrapText="1"/>
      <protection hidden="1"/>
    </xf>
    <xf numFmtId="0" fontId="26" fillId="0" borderId="4" xfId="0" applyFont="1" applyBorder="1" applyAlignment="1" applyProtection="1">
      <alignment horizontal="center"/>
      <protection hidden="1"/>
    </xf>
    <xf numFmtId="0" fontId="40" fillId="4" borderId="1" xfId="0" applyFont="1" applyFill="1" applyBorder="1" applyAlignment="1" applyProtection="1">
      <alignment horizontal="center" vertical="center"/>
      <protection hidden="1"/>
    </xf>
    <xf numFmtId="0" fontId="40" fillId="4" borderId="10" xfId="0" applyFont="1" applyFill="1" applyBorder="1" applyAlignment="1" applyProtection="1">
      <alignment horizontal="center" vertical="center"/>
      <protection hidden="1"/>
    </xf>
    <xf numFmtId="0" fontId="40" fillId="4" borderId="6" xfId="0" applyFont="1" applyFill="1" applyBorder="1" applyAlignment="1" applyProtection="1">
      <alignment horizontal="center" vertical="center"/>
      <protection hidden="1"/>
    </xf>
    <xf numFmtId="0" fontId="25" fillId="0" borderId="0" xfId="1" applyFont="1" applyAlignment="1" applyProtection="1">
      <alignment horizontal="center" wrapText="1"/>
      <protection hidden="1"/>
    </xf>
    <xf numFmtId="0" fontId="25" fillId="0" borderId="16" xfId="1" applyFont="1" applyBorder="1" applyAlignment="1" applyProtection="1">
      <alignment horizontal="center" wrapText="1"/>
      <protection hidden="1"/>
    </xf>
    <xf numFmtId="0" fontId="64" fillId="6" borderId="3" xfId="1" applyFont="1" applyFill="1" applyBorder="1" applyAlignment="1" applyProtection="1">
      <alignment horizontal="center" vertical="center" wrapText="1"/>
      <protection hidden="1"/>
    </xf>
    <xf numFmtId="0" fontId="64" fillId="6" borderId="0" xfId="1" applyFont="1" applyFill="1" applyBorder="1" applyAlignment="1" applyProtection="1">
      <alignment horizontal="center" vertical="center" wrapText="1"/>
      <protection hidden="1"/>
    </xf>
    <xf numFmtId="0" fontId="64" fillId="6" borderId="16" xfId="1" applyFont="1" applyFill="1" applyBorder="1" applyAlignment="1" applyProtection="1">
      <alignment horizontal="center" vertical="center" wrapText="1"/>
      <protection hidden="1"/>
    </xf>
    <xf numFmtId="0" fontId="64" fillId="6" borderId="14" xfId="1" applyFont="1" applyFill="1" applyBorder="1" applyAlignment="1" applyProtection="1">
      <alignment horizontal="center" vertical="center" wrapText="1"/>
      <protection hidden="1"/>
    </xf>
    <xf numFmtId="0" fontId="64" fillId="6" borderId="7" xfId="1" applyFont="1" applyFill="1" applyBorder="1" applyAlignment="1" applyProtection="1">
      <alignment horizontal="center" vertical="center" wrapText="1"/>
      <protection hidden="1"/>
    </xf>
    <xf numFmtId="0" fontId="64" fillId="6" borderId="15" xfId="1" applyFont="1" applyFill="1" applyBorder="1" applyAlignment="1" applyProtection="1">
      <alignment horizontal="center" vertical="center" wrapText="1"/>
      <protection hidden="1"/>
    </xf>
    <xf numFmtId="0" fontId="51" fillId="6" borderId="4" xfId="1" applyFont="1" applyFill="1" applyBorder="1" applyAlignment="1" applyProtection="1">
      <alignment horizontal="center" vertical="center" wrapText="1"/>
      <protection hidden="1"/>
    </xf>
    <xf numFmtId="0" fontId="6" fillId="3" borderId="9" xfId="1" applyFont="1" applyFill="1" applyBorder="1" applyAlignment="1" applyProtection="1">
      <alignment horizontal="center" vertical="center" wrapText="1"/>
      <protection hidden="1"/>
    </xf>
    <xf numFmtId="0" fontId="6" fillId="3" borderId="17" xfId="1" applyFont="1" applyFill="1" applyBorder="1" applyAlignment="1" applyProtection="1">
      <alignment horizontal="center" vertical="center" wrapText="1"/>
      <protection hidden="1"/>
    </xf>
    <xf numFmtId="0" fontId="6" fillId="3" borderId="18" xfId="1" applyFont="1" applyFill="1" applyBorder="1" applyAlignment="1" applyProtection="1">
      <alignment horizontal="center" vertical="center" wrapText="1"/>
      <protection hidden="1"/>
    </xf>
    <xf numFmtId="0" fontId="40" fillId="4" borderId="1" xfId="0" applyFont="1" applyFill="1" applyBorder="1" applyAlignment="1" applyProtection="1">
      <alignment horizontal="left" vertical="center" wrapText="1"/>
      <protection hidden="1"/>
    </xf>
    <xf numFmtId="0" fontId="40" fillId="4" borderId="10" xfId="0" applyFont="1" applyFill="1" applyBorder="1" applyAlignment="1" applyProtection="1">
      <alignment horizontal="left" vertical="center" wrapText="1"/>
      <protection hidden="1"/>
    </xf>
    <xf numFmtId="0" fontId="40" fillId="4" borderId="6" xfId="0" applyFont="1" applyFill="1" applyBorder="1" applyAlignment="1" applyProtection="1">
      <alignment horizontal="left" vertical="center" wrapText="1"/>
      <protection hidden="1"/>
    </xf>
    <xf numFmtId="0" fontId="40" fillId="0" borderId="1" xfId="0" applyFont="1" applyBorder="1" applyAlignment="1" applyProtection="1">
      <alignment horizontal="left" vertical="center" wrapText="1"/>
      <protection hidden="1"/>
    </xf>
    <xf numFmtId="0" fontId="40" fillId="0" borderId="10" xfId="0" applyFont="1" applyBorder="1" applyAlignment="1" applyProtection="1">
      <alignment horizontal="left" vertical="center" wrapText="1"/>
      <protection hidden="1"/>
    </xf>
    <xf numFmtId="0" fontId="40" fillId="0" borderId="6" xfId="0" applyFont="1" applyBorder="1" applyAlignment="1" applyProtection="1">
      <alignment horizontal="left" vertical="center" wrapText="1"/>
      <protection hidden="1"/>
    </xf>
    <xf numFmtId="0" fontId="10" fillId="0" borderId="4" xfId="1" applyFont="1" applyBorder="1" applyAlignment="1" applyProtection="1">
      <alignment horizontal="center" vertical="center"/>
      <protection hidden="1"/>
    </xf>
    <xf numFmtId="165" fontId="59" fillId="0" borderId="0" xfId="0" applyNumberFormat="1" applyFont="1" applyBorder="1" applyAlignment="1" applyProtection="1">
      <alignment horizontal="center" vertical="top"/>
      <protection hidden="1"/>
    </xf>
    <xf numFmtId="0" fontId="59" fillId="0" borderId="0" xfId="0" applyFont="1" applyBorder="1" applyAlignment="1" applyProtection="1">
      <alignment horizontal="center" vertical="top"/>
      <protection hidden="1"/>
    </xf>
    <xf numFmtId="0" fontId="50" fillId="0" borderId="1" xfId="0" applyFont="1" applyFill="1" applyBorder="1" applyAlignment="1" applyProtection="1">
      <alignment horizontal="center" vertical="center" wrapText="1"/>
      <protection hidden="1"/>
    </xf>
    <xf numFmtId="0" fontId="50" fillId="0" borderId="10" xfId="0" applyFont="1" applyFill="1" applyBorder="1" applyAlignment="1" applyProtection="1">
      <alignment horizontal="center" vertical="center" wrapText="1"/>
      <protection hidden="1"/>
    </xf>
    <xf numFmtId="0" fontId="50" fillId="0" borderId="6" xfId="0" applyFont="1" applyFill="1" applyBorder="1" applyAlignment="1" applyProtection="1">
      <alignment horizontal="center" vertical="center" wrapText="1"/>
      <protection hidden="1"/>
    </xf>
    <xf numFmtId="0" fontId="50" fillId="0" borderId="12" xfId="0" applyFont="1" applyBorder="1" applyAlignment="1" applyProtection="1">
      <alignment horizontal="left" vertical="center" wrapText="1"/>
      <protection hidden="1"/>
    </xf>
    <xf numFmtId="0" fontId="50" fillId="0" borderId="11" xfId="0" applyFont="1" applyBorder="1" applyAlignment="1" applyProtection="1">
      <alignment horizontal="left" vertical="center" wrapText="1"/>
      <protection hidden="1"/>
    </xf>
    <xf numFmtId="0" fontId="50" fillId="0" borderId="13" xfId="0" applyFont="1" applyBorder="1" applyAlignment="1" applyProtection="1">
      <alignment horizontal="left" vertical="center" wrapText="1"/>
      <protection hidden="1"/>
    </xf>
    <xf numFmtId="0" fontId="50" fillId="0" borderId="14" xfId="0" applyFont="1" applyBorder="1" applyAlignment="1" applyProtection="1">
      <alignment horizontal="left" vertical="center" wrapText="1"/>
      <protection hidden="1"/>
    </xf>
    <xf numFmtId="0" fontId="50" fillId="0" borderId="7" xfId="0" applyFont="1" applyBorder="1" applyAlignment="1" applyProtection="1">
      <alignment horizontal="left" vertical="center" wrapText="1"/>
      <protection hidden="1"/>
    </xf>
    <xf numFmtId="0" fontId="50" fillId="0" borderId="15" xfId="0" applyFont="1" applyBorder="1" applyAlignment="1" applyProtection="1">
      <alignment horizontal="left" vertical="center" wrapText="1"/>
      <protection hidden="1"/>
    </xf>
    <xf numFmtId="164" fontId="50" fillId="0" borderId="1" xfId="0" applyNumberFormat="1" applyFont="1" applyBorder="1" applyAlignment="1" applyProtection="1">
      <alignment horizontal="center" vertical="center" wrapText="1"/>
      <protection hidden="1"/>
    </xf>
    <xf numFmtId="164" fontId="50" fillId="0" borderId="6" xfId="0" applyNumberFormat="1" applyFont="1" applyBorder="1" applyAlignment="1" applyProtection="1">
      <alignment horizontal="center" vertical="center" wrapText="1"/>
      <protection hidden="1"/>
    </xf>
    <xf numFmtId="0" fontId="7" fillId="0" borderId="4" xfId="1" applyFont="1" applyBorder="1" applyAlignment="1" applyProtection="1">
      <alignment horizontal="center" vertical="center"/>
      <protection hidden="1"/>
    </xf>
    <xf numFmtId="0" fontId="8" fillId="0" borderId="4" xfId="1" applyFont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alignment horizontal="center"/>
      <protection hidden="1"/>
    </xf>
    <xf numFmtId="0" fontId="2" fillId="4" borderId="4" xfId="1" applyFont="1" applyFill="1" applyBorder="1" applyAlignment="1" applyProtection="1">
      <alignment horizontal="center" vertical="center"/>
      <protection hidden="1"/>
    </xf>
    <xf numFmtId="0" fontId="35" fillId="0" borderId="9" xfId="0" applyFont="1" applyFill="1" applyBorder="1" applyAlignment="1" applyProtection="1">
      <alignment horizontal="center" vertical="center" textRotation="90" wrapText="1"/>
      <protection hidden="1"/>
    </xf>
    <xf numFmtId="0" fontId="35" fillId="0" borderId="17" xfId="0" applyFont="1" applyFill="1" applyBorder="1" applyAlignment="1" applyProtection="1">
      <alignment horizontal="center" vertical="center" textRotation="90" wrapText="1"/>
      <protection hidden="1"/>
    </xf>
    <xf numFmtId="0" fontId="35" fillId="0" borderId="18" xfId="0" applyFont="1" applyFill="1" applyBorder="1" applyAlignment="1" applyProtection="1">
      <alignment horizontal="center" vertical="center" textRotation="90" wrapText="1"/>
      <protection hidden="1"/>
    </xf>
    <xf numFmtId="0" fontId="40" fillId="0" borderId="1" xfId="0" applyFont="1" applyFill="1" applyBorder="1" applyAlignment="1" applyProtection="1">
      <alignment horizontal="center" vertical="center"/>
      <protection hidden="1"/>
    </xf>
    <xf numFmtId="0" fontId="40" fillId="0" borderId="10" xfId="0" applyFont="1" applyFill="1" applyBorder="1" applyAlignment="1" applyProtection="1">
      <alignment horizontal="center" vertical="center"/>
      <protection hidden="1"/>
    </xf>
    <xf numFmtId="0" fontId="40" fillId="0" borderId="6" xfId="0" applyFont="1" applyFill="1" applyBorder="1" applyAlignment="1" applyProtection="1">
      <alignment horizontal="center" vertical="center"/>
      <protection hidden="1"/>
    </xf>
    <xf numFmtId="0" fontId="35" fillId="0" borderId="13" xfId="0" applyFont="1" applyFill="1" applyBorder="1" applyAlignment="1" applyProtection="1">
      <alignment horizontal="center" vertical="center" textRotation="90" wrapText="1"/>
      <protection hidden="1"/>
    </xf>
    <xf numFmtId="0" fontId="35" fillId="0" borderId="16" xfId="0" applyFont="1" applyFill="1" applyBorder="1" applyAlignment="1" applyProtection="1">
      <alignment horizontal="center" vertical="center" textRotation="90" wrapText="1"/>
      <protection hidden="1"/>
    </xf>
    <xf numFmtId="0" fontId="40" fillId="0" borderId="4" xfId="0" applyFont="1" applyFill="1" applyBorder="1" applyAlignment="1" applyProtection="1">
      <alignment horizontal="center" vertical="center"/>
      <protection hidden="1"/>
    </xf>
    <xf numFmtId="0" fontId="40" fillId="4" borderId="10" xfId="0" applyFont="1" applyFill="1" applyBorder="1" applyAlignment="1" applyProtection="1">
      <alignment horizontal="center" vertical="center" wrapText="1"/>
      <protection hidden="1"/>
    </xf>
    <xf numFmtId="0" fontId="40" fillId="4" borderId="6" xfId="0" applyFont="1" applyFill="1" applyBorder="1" applyAlignment="1" applyProtection="1">
      <alignment horizontal="center" vertical="center" wrapText="1"/>
      <protection hidden="1"/>
    </xf>
    <xf numFmtId="0" fontId="13" fillId="3" borderId="4" xfId="1" applyFont="1" applyFill="1" applyBorder="1" applyAlignment="1" applyProtection="1">
      <alignment horizontal="center" vertical="center"/>
      <protection hidden="1"/>
    </xf>
    <xf numFmtId="0" fontId="6" fillId="0" borderId="9" xfId="1" applyFont="1" applyFill="1" applyBorder="1" applyAlignment="1" applyProtection="1">
      <alignment horizontal="center" vertical="center" textRotation="90" wrapText="1"/>
      <protection hidden="1"/>
    </xf>
    <xf numFmtId="0" fontId="6" fillId="0" borderId="17" xfId="1" applyFont="1" applyFill="1" applyBorder="1" applyAlignment="1" applyProtection="1">
      <alignment horizontal="center" vertical="center" textRotation="90" wrapText="1"/>
      <protection hidden="1"/>
    </xf>
    <xf numFmtId="0" fontId="35" fillId="0" borderId="12" xfId="0" applyFont="1" applyFill="1" applyBorder="1" applyAlignment="1" applyProtection="1">
      <alignment horizontal="center" vertical="center" textRotation="90" wrapText="1"/>
      <protection hidden="1"/>
    </xf>
    <xf numFmtId="0" fontId="35" fillId="0" borderId="3" xfId="0" applyFont="1" applyFill="1" applyBorder="1" applyAlignment="1" applyProtection="1">
      <alignment horizontal="center" vertical="center" textRotation="90" wrapText="1"/>
      <protection hidden="1"/>
    </xf>
    <xf numFmtId="0" fontId="35" fillId="0" borderId="7" xfId="0" applyFont="1" applyFill="1" applyBorder="1" applyAlignment="1" applyProtection="1">
      <alignment horizontal="center" vertical="center" textRotation="90" wrapText="1"/>
      <protection hidden="1"/>
    </xf>
    <xf numFmtId="0" fontId="6" fillId="4" borderId="13" xfId="1" applyFont="1" applyFill="1" applyBorder="1" applyAlignment="1" applyProtection="1">
      <alignment horizontal="center" vertical="center" textRotation="90" wrapText="1"/>
      <protection hidden="1"/>
    </xf>
    <xf numFmtId="0" fontId="6" fillId="4" borderId="16" xfId="1" applyFont="1" applyFill="1" applyBorder="1" applyAlignment="1" applyProtection="1">
      <alignment horizontal="center" vertical="center" textRotation="90" wrapText="1"/>
      <protection hidden="1"/>
    </xf>
    <xf numFmtId="164" fontId="41" fillId="4" borderId="4" xfId="0" applyNumberFormat="1" applyFont="1" applyFill="1" applyBorder="1" applyAlignment="1" applyProtection="1">
      <alignment horizontal="center" vertical="center"/>
      <protection hidden="1"/>
    </xf>
    <xf numFmtId="0" fontId="40" fillId="4" borderId="4" xfId="0" applyFont="1" applyFill="1" applyBorder="1" applyAlignment="1" applyProtection="1">
      <alignment horizontal="left" vertical="center" wrapText="1"/>
      <protection hidden="1"/>
    </xf>
    <xf numFmtId="0" fontId="40" fillId="4" borderId="4" xfId="0" applyFont="1" applyFill="1" applyBorder="1" applyAlignment="1" applyProtection="1">
      <alignment horizontal="center" vertical="center"/>
      <protection hidden="1"/>
    </xf>
    <xf numFmtId="0" fontId="7" fillId="3" borderId="4" xfId="1" applyFont="1" applyFill="1" applyBorder="1" applyAlignment="1" applyProtection="1">
      <alignment horizontal="center" vertical="center"/>
      <protection hidden="1"/>
    </xf>
    <xf numFmtId="0" fontId="23" fillId="0" borderId="4" xfId="1" applyFont="1" applyBorder="1" applyAlignment="1" applyProtection="1">
      <alignment horizontal="left" vertical="center"/>
      <protection hidden="1"/>
    </xf>
    <xf numFmtId="0" fontId="23" fillId="0" borderId="1" xfId="1" applyFont="1" applyBorder="1" applyAlignment="1" applyProtection="1">
      <alignment horizontal="left" vertic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6" fillId="4" borderId="4" xfId="1" applyFont="1" applyFill="1" applyBorder="1" applyAlignment="1" applyProtection="1">
      <alignment horizontal="center" vertical="center" textRotation="90" wrapText="1"/>
      <protection hidden="1"/>
    </xf>
    <xf numFmtId="0" fontId="41" fillId="4" borderId="1" xfId="0" applyFont="1" applyFill="1" applyBorder="1" applyAlignment="1" applyProtection="1">
      <alignment vertical="center" wrapText="1"/>
      <protection hidden="1"/>
    </xf>
    <xf numFmtId="0" fontId="41" fillId="4" borderId="10" xfId="0" applyFont="1" applyFill="1" applyBorder="1" applyAlignment="1" applyProtection="1">
      <alignment vertical="center" wrapText="1"/>
      <protection hidden="1"/>
    </xf>
    <xf numFmtId="0" fontId="41" fillId="4" borderId="6" xfId="0" applyFont="1" applyFill="1" applyBorder="1" applyAlignment="1" applyProtection="1">
      <alignment vertical="center" wrapText="1"/>
      <protection hidden="1"/>
    </xf>
    <xf numFmtId="0" fontId="41" fillId="0" borderId="1" xfId="0" applyFont="1" applyBorder="1" applyAlignment="1" applyProtection="1">
      <alignment vertical="center"/>
      <protection hidden="1"/>
    </xf>
    <xf numFmtId="0" fontId="41" fillId="0" borderId="10" xfId="0" applyFont="1" applyBorder="1" applyAlignment="1" applyProtection="1">
      <alignment vertical="center"/>
      <protection hidden="1"/>
    </xf>
    <xf numFmtId="0" fontId="41" fillId="0" borderId="6" xfId="0" applyFont="1" applyBorder="1" applyAlignment="1" applyProtection="1">
      <alignment vertical="center"/>
      <protection hidden="1"/>
    </xf>
    <xf numFmtId="0" fontId="41" fillId="4" borderId="1" xfId="0" applyFont="1" applyFill="1" applyBorder="1" applyAlignment="1" applyProtection="1">
      <alignment vertical="center"/>
      <protection hidden="1"/>
    </xf>
    <xf numFmtId="0" fontId="41" fillId="4" borderId="10" xfId="0" applyFont="1" applyFill="1" applyBorder="1" applyAlignment="1" applyProtection="1">
      <alignment vertical="center"/>
      <protection hidden="1"/>
    </xf>
    <xf numFmtId="0" fontId="41" fillId="4" borderId="6" xfId="0" applyFont="1" applyFill="1" applyBorder="1" applyAlignment="1" applyProtection="1">
      <alignment vertical="center"/>
      <protection hidden="1"/>
    </xf>
    <xf numFmtId="0" fontId="22" fillId="0" borderId="4" xfId="1" applyFont="1" applyBorder="1" applyAlignment="1" applyProtection="1">
      <alignment horizontal="left" vertical="center"/>
      <protection locked="0"/>
    </xf>
    <xf numFmtId="0" fontId="22" fillId="0" borderId="1" xfId="1" applyFont="1" applyBorder="1" applyAlignment="1" applyProtection="1">
      <alignment horizontal="left" vertical="center"/>
      <protection locked="0"/>
    </xf>
    <xf numFmtId="0" fontId="6" fillId="4" borderId="18" xfId="1" applyFont="1" applyFill="1" applyBorder="1" applyAlignment="1" applyProtection="1">
      <alignment horizontal="center" vertical="center" textRotation="90" wrapText="1"/>
      <protection hidden="1"/>
    </xf>
    <xf numFmtId="0" fontId="35" fillId="4" borderId="9" xfId="0" applyFont="1" applyFill="1" applyBorder="1" applyAlignment="1" applyProtection="1">
      <alignment horizontal="center" vertical="center" textRotation="90" wrapText="1"/>
      <protection hidden="1"/>
    </xf>
    <xf numFmtId="0" fontId="35" fillId="4" borderId="17" xfId="0" applyFont="1" applyFill="1" applyBorder="1" applyAlignment="1" applyProtection="1">
      <alignment horizontal="center" vertical="center" textRotation="90" wrapText="1"/>
      <protection hidden="1"/>
    </xf>
    <xf numFmtId="0" fontId="35" fillId="4" borderId="18" xfId="0" applyFont="1" applyFill="1" applyBorder="1" applyAlignment="1" applyProtection="1">
      <alignment horizontal="center" vertical="center" textRotation="90" wrapText="1"/>
      <protection hidden="1"/>
    </xf>
    <xf numFmtId="0" fontId="6" fillId="0" borderId="4" xfId="1" applyFont="1" applyFill="1" applyBorder="1" applyAlignment="1" applyProtection="1">
      <alignment horizontal="center" vertical="center" textRotation="90" wrapText="1"/>
      <protection hidden="1"/>
    </xf>
    <xf numFmtId="0" fontId="2" fillId="0" borderId="4" xfId="1" applyFont="1" applyFill="1" applyBorder="1" applyAlignment="1" applyProtection="1">
      <alignment horizontal="center" vertical="center"/>
      <protection hidden="1"/>
    </xf>
    <xf numFmtId="0" fontId="2" fillId="4" borderId="9" xfId="1" applyFont="1" applyFill="1" applyBorder="1" applyAlignment="1" applyProtection="1">
      <alignment horizontal="center" vertical="center"/>
      <protection hidden="1"/>
    </xf>
    <xf numFmtId="0" fontId="2" fillId="4" borderId="17" xfId="1" applyFont="1" applyFill="1" applyBorder="1" applyAlignment="1" applyProtection="1">
      <alignment horizontal="center" vertical="center"/>
      <protection hidden="1"/>
    </xf>
    <xf numFmtId="0" fontId="2" fillId="4" borderId="18" xfId="1" applyFont="1" applyFill="1" applyBorder="1" applyAlignment="1" applyProtection="1">
      <alignment horizontal="center" vertical="center"/>
      <protection hidden="1"/>
    </xf>
    <xf numFmtId="0" fontId="41" fillId="0" borderId="1" xfId="0" applyFont="1" applyBorder="1" applyAlignment="1" applyProtection="1">
      <alignment vertical="center" wrapText="1"/>
      <protection hidden="1"/>
    </xf>
    <xf numFmtId="0" fontId="41" fillId="0" borderId="10" xfId="0" applyFont="1" applyBorder="1" applyAlignment="1" applyProtection="1">
      <alignment vertical="center" wrapText="1"/>
      <protection hidden="1"/>
    </xf>
    <xf numFmtId="0" fontId="41" fillId="0" borderId="6" xfId="0" applyFont="1" applyBorder="1" applyAlignment="1" applyProtection="1">
      <alignment vertical="center" wrapText="1"/>
      <protection hidden="1"/>
    </xf>
    <xf numFmtId="2" fontId="2" fillId="0" borderId="4" xfId="1" applyNumberFormat="1" applyFont="1" applyBorder="1" applyAlignment="1" applyProtection="1">
      <alignment horizontal="center" vertical="center"/>
      <protection hidden="1"/>
    </xf>
    <xf numFmtId="2" fontId="2" fillId="0" borderId="1" xfId="1" applyNumberFormat="1" applyFont="1" applyBorder="1" applyAlignment="1" applyProtection="1">
      <alignment horizontal="center" vertical="center"/>
      <protection hidden="1"/>
    </xf>
    <xf numFmtId="0" fontId="52" fillId="6" borderId="21" xfId="1" applyFont="1" applyFill="1" applyBorder="1" applyAlignment="1" applyProtection="1">
      <alignment horizontal="center" vertical="center" wrapText="1"/>
      <protection hidden="1"/>
    </xf>
    <xf numFmtId="0" fontId="52" fillId="6" borderId="22" xfId="1" applyFont="1" applyFill="1" applyBorder="1" applyAlignment="1" applyProtection="1">
      <alignment horizontal="center" vertical="center" wrapText="1"/>
      <protection hidden="1"/>
    </xf>
    <xf numFmtId="2" fontId="2" fillId="0" borderId="12" xfId="1" applyNumberFormat="1" applyFont="1" applyBorder="1" applyAlignment="1" applyProtection="1">
      <alignment horizontal="center" vertical="center"/>
      <protection hidden="1"/>
    </xf>
    <xf numFmtId="2" fontId="2" fillId="0" borderId="13" xfId="1" applyNumberFormat="1" applyFont="1" applyBorder="1" applyAlignment="1" applyProtection="1">
      <alignment horizontal="center" vertical="center"/>
      <protection hidden="1"/>
    </xf>
    <xf numFmtId="2" fontId="2" fillId="0" borderId="3" xfId="1" applyNumberFormat="1" applyFont="1" applyBorder="1" applyAlignment="1" applyProtection="1">
      <alignment horizontal="center" vertical="center"/>
      <protection hidden="1"/>
    </xf>
    <xf numFmtId="2" fontId="2" fillId="0" borderId="16" xfId="1" applyNumberFormat="1" applyFont="1" applyBorder="1" applyAlignment="1" applyProtection="1">
      <alignment horizontal="center" vertical="center"/>
      <protection hidden="1"/>
    </xf>
    <xf numFmtId="2" fontId="2" fillId="0" borderId="14" xfId="1" applyNumberFormat="1" applyFont="1" applyBorder="1" applyAlignment="1" applyProtection="1">
      <alignment horizontal="center" vertical="center"/>
      <protection hidden="1"/>
    </xf>
    <xf numFmtId="2" fontId="2" fillId="0" borderId="15" xfId="1" applyNumberFormat="1" applyFont="1" applyBorder="1" applyAlignment="1" applyProtection="1">
      <alignment horizontal="center" vertical="center"/>
      <protection hidden="1"/>
    </xf>
    <xf numFmtId="0" fontId="3" fillId="2" borderId="1" xfId="1" applyFont="1" applyFill="1" applyBorder="1" applyAlignment="1" applyProtection="1">
      <alignment horizontal="center" vertical="center"/>
      <protection hidden="1"/>
    </xf>
    <xf numFmtId="0" fontId="3" fillId="2" borderId="10" xfId="1" applyFont="1" applyFill="1" applyBorder="1" applyAlignment="1" applyProtection="1">
      <alignment horizontal="center" vertical="center"/>
      <protection hidden="1"/>
    </xf>
    <xf numFmtId="2" fontId="2" fillId="0" borderId="11" xfId="1" applyNumberFormat="1" applyFont="1" applyBorder="1" applyAlignment="1" applyProtection="1">
      <alignment horizontal="center" vertical="center"/>
      <protection hidden="1"/>
    </xf>
    <xf numFmtId="2" fontId="2" fillId="0" borderId="0" xfId="1" applyNumberFormat="1" applyFont="1" applyBorder="1" applyAlignment="1" applyProtection="1">
      <alignment horizontal="center" vertical="center"/>
      <protection hidden="1"/>
    </xf>
    <xf numFmtId="2" fontId="2" fillId="0" borderId="7" xfId="1" applyNumberFormat="1" applyFont="1" applyBorder="1" applyAlignment="1" applyProtection="1">
      <alignment horizontal="center" vertical="center"/>
      <protection hidden="1"/>
    </xf>
    <xf numFmtId="0" fontId="7" fillId="0" borderId="18" xfId="1" applyFont="1" applyFill="1" applyBorder="1" applyAlignment="1" applyProtection="1">
      <alignment horizontal="center" vertical="center" wrapText="1"/>
      <protection hidden="1"/>
    </xf>
    <xf numFmtId="0" fontId="3" fillId="2" borderId="6" xfId="1" applyFont="1" applyFill="1" applyBorder="1" applyAlignment="1" applyProtection="1">
      <alignment horizontal="center" vertical="center"/>
      <protection hidden="1"/>
    </xf>
    <xf numFmtId="0" fontId="3" fillId="2" borderId="4" xfId="1" applyFont="1" applyFill="1" applyBorder="1" applyAlignment="1" applyProtection="1">
      <alignment horizontal="center" vertical="center"/>
      <protection hidden="1"/>
    </xf>
    <xf numFmtId="0" fontId="3" fillId="2" borderId="9" xfId="1" applyFont="1" applyFill="1" applyBorder="1" applyAlignment="1" applyProtection="1">
      <alignment horizontal="center" vertical="center"/>
      <protection locked="0"/>
    </xf>
    <xf numFmtId="0" fontId="3" fillId="2" borderId="17" xfId="1" applyFont="1" applyFill="1" applyBorder="1" applyAlignment="1" applyProtection="1">
      <alignment horizontal="center" vertical="center"/>
      <protection locked="0"/>
    </xf>
    <xf numFmtId="0" fontId="3" fillId="2" borderId="18" xfId="1" applyFont="1" applyFill="1" applyBorder="1" applyAlignment="1" applyProtection="1">
      <alignment horizontal="center" vertical="center"/>
      <protection locked="0"/>
    </xf>
    <xf numFmtId="0" fontId="11" fillId="0" borderId="1" xfId="1" applyFont="1" applyBorder="1" applyAlignment="1" applyProtection="1">
      <alignment horizontal="center" vertical="center"/>
      <protection locked="0"/>
    </xf>
    <xf numFmtId="0" fontId="11" fillId="0" borderId="10" xfId="1" applyFont="1" applyBorder="1" applyAlignment="1" applyProtection="1">
      <alignment horizontal="center" vertical="center"/>
      <protection locked="0"/>
    </xf>
    <xf numFmtId="0" fontId="11" fillId="0" borderId="6" xfId="1" applyFont="1" applyBorder="1" applyAlignment="1" applyProtection="1">
      <alignment horizontal="center" vertical="center"/>
      <protection locked="0"/>
    </xf>
    <xf numFmtId="0" fontId="3" fillId="2" borderId="12" xfId="1" applyFont="1" applyFill="1" applyBorder="1" applyAlignment="1" applyProtection="1">
      <alignment horizontal="center" vertical="center"/>
      <protection locked="0"/>
    </xf>
    <xf numFmtId="0" fontId="3" fillId="2" borderId="13" xfId="1" applyFont="1" applyFill="1" applyBorder="1" applyAlignment="1" applyProtection="1">
      <alignment horizontal="center" vertical="center"/>
      <protection locked="0"/>
    </xf>
    <xf numFmtId="0" fontId="3" fillId="2" borderId="3" xfId="1" applyFont="1" applyFill="1" applyBorder="1" applyAlignment="1" applyProtection="1">
      <alignment horizontal="center" vertical="center"/>
      <protection locked="0"/>
    </xf>
    <xf numFmtId="0" fontId="3" fillId="2" borderId="16" xfId="1" applyFont="1" applyFill="1" applyBorder="1" applyAlignment="1" applyProtection="1">
      <alignment horizontal="center" vertical="center"/>
      <protection locked="0"/>
    </xf>
    <xf numFmtId="0" fontId="3" fillId="2" borderId="14" xfId="1" applyFont="1" applyFill="1" applyBorder="1" applyAlignment="1" applyProtection="1">
      <alignment horizontal="center" vertical="center"/>
      <protection locked="0"/>
    </xf>
    <xf numFmtId="0" fontId="3" fillId="2" borderId="15" xfId="1" applyFont="1" applyFill="1" applyBorder="1" applyAlignment="1" applyProtection="1">
      <alignment horizontal="center" vertical="center"/>
      <protection locked="0"/>
    </xf>
    <xf numFmtId="0" fontId="53" fillId="6" borderId="23" xfId="1" applyFont="1" applyFill="1" applyBorder="1" applyAlignment="1" applyProtection="1">
      <alignment horizontal="center" vertical="center" wrapText="1"/>
      <protection hidden="1"/>
    </xf>
    <xf numFmtId="0" fontId="53" fillId="6" borderId="24" xfId="1" applyFont="1" applyFill="1" applyBorder="1" applyAlignment="1" applyProtection="1">
      <alignment horizontal="center" vertical="center" wrapText="1"/>
      <protection hidden="1"/>
    </xf>
    <xf numFmtId="0" fontId="25" fillId="0" borderId="0" xfId="1" applyFont="1" applyAlignment="1" applyProtection="1">
      <alignment horizontal="center" vertical="top" wrapText="1"/>
      <protection hidden="1"/>
    </xf>
    <xf numFmtId="0" fontId="25" fillId="0" borderId="16" xfId="1" applyFont="1" applyBorder="1" applyAlignment="1" applyProtection="1">
      <alignment horizontal="center" vertical="top" wrapText="1"/>
      <protection hidden="1"/>
    </xf>
    <xf numFmtId="0" fontId="7" fillId="3" borderId="4" xfId="1" applyFont="1" applyFill="1" applyBorder="1" applyAlignment="1" applyProtection="1">
      <alignment horizontal="right" vertical="center"/>
      <protection hidden="1"/>
    </xf>
    <xf numFmtId="0" fontId="7" fillId="3" borderId="1" xfId="1" applyFont="1" applyFill="1" applyBorder="1" applyAlignment="1" applyProtection="1">
      <alignment horizontal="right" vertical="center"/>
      <protection hidden="1"/>
    </xf>
    <xf numFmtId="0" fontId="7" fillId="3" borderId="6" xfId="1" applyFont="1" applyFill="1" applyBorder="1" applyAlignment="1" applyProtection="1">
      <alignment horizontal="right" vertical="center"/>
      <protection hidden="1"/>
    </xf>
    <xf numFmtId="0" fontId="11" fillId="0" borderId="4" xfId="1" applyFont="1" applyBorder="1" applyAlignment="1" applyProtection="1">
      <alignment horizontal="center" vertical="center"/>
      <protection hidden="1"/>
    </xf>
    <xf numFmtId="0" fontId="3" fillId="0" borderId="4" xfId="1" applyFont="1" applyBorder="1" applyAlignment="1" applyProtection="1">
      <alignment horizontal="center" vertical="center"/>
      <protection locked="0"/>
    </xf>
    <xf numFmtId="0" fontId="3" fillId="3" borderId="4" xfId="1" applyFont="1" applyFill="1" applyBorder="1" applyAlignment="1" applyProtection="1">
      <alignment horizontal="center" vertical="center" wrapText="1"/>
      <protection hidden="1"/>
    </xf>
    <xf numFmtId="0" fontId="3" fillId="3" borderId="1" xfId="1" applyFont="1" applyFill="1" applyBorder="1" applyAlignment="1" applyProtection="1">
      <alignment horizontal="center" vertical="center"/>
      <protection hidden="1"/>
    </xf>
    <xf numFmtId="0" fontId="3" fillId="3" borderId="6" xfId="1" applyFont="1" applyFill="1" applyBorder="1" applyAlignment="1" applyProtection="1">
      <alignment horizontal="center" vertical="center"/>
      <protection hidden="1"/>
    </xf>
    <xf numFmtId="0" fontId="11" fillId="0" borderId="1" xfId="1" applyFont="1" applyBorder="1" applyAlignment="1" applyProtection="1">
      <alignment horizontal="center" vertical="center"/>
      <protection hidden="1"/>
    </xf>
    <xf numFmtId="0" fontId="11" fillId="0" borderId="10" xfId="1" applyFont="1" applyBorder="1" applyAlignment="1" applyProtection="1">
      <alignment horizontal="center" vertical="center"/>
      <protection hidden="1"/>
    </xf>
    <xf numFmtId="0" fontId="11" fillId="0" borderId="6" xfId="1" applyFont="1" applyBorder="1" applyAlignment="1" applyProtection="1">
      <alignment horizontal="center" vertical="center"/>
      <protection hidden="1"/>
    </xf>
    <xf numFmtId="0" fontId="30" fillId="0" borderId="7" xfId="0" applyFont="1" applyFill="1" applyBorder="1" applyAlignment="1" applyProtection="1">
      <alignment horizontal="center" vertical="center"/>
      <protection hidden="1"/>
    </xf>
    <xf numFmtId="0" fontId="30" fillId="0" borderId="15" xfId="0" applyFont="1" applyFill="1" applyBorder="1" applyAlignment="1" applyProtection="1">
      <alignment horizontal="center" vertical="center"/>
      <protection hidden="1"/>
    </xf>
    <xf numFmtId="0" fontId="51" fillId="0" borderId="25" xfId="1" applyFont="1" applyFill="1" applyBorder="1" applyAlignment="1" applyProtection="1">
      <alignment horizontal="center" vertical="center" wrapText="1"/>
      <protection hidden="1"/>
    </xf>
    <xf numFmtId="0" fontId="9" fillId="0" borderId="0" xfId="1" applyFont="1" applyBorder="1" applyAlignment="1" applyProtection="1">
      <alignment horizontal="center" vertical="center" wrapText="1"/>
      <protection hidden="1"/>
    </xf>
    <xf numFmtId="0" fontId="11" fillId="0" borderId="4" xfId="1" applyFont="1" applyBorder="1" applyAlignment="1" applyProtection="1">
      <alignment horizontal="center" vertical="center"/>
      <protection locked="0"/>
    </xf>
    <xf numFmtId="0" fontId="10" fillId="0" borderId="4" xfId="1" applyFont="1" applyBorder="1" applyAlignment="1" applyProtection="1">
      <alignment horizontal="center" vertical="center"/>
      <protection locked="0"/>
    </xf>
    <xf numFmtId="0" fontId="37" fillId="0" borderId="0" xfId="0" applyFont="1" applyFill="1" applyBorder="1" applyAlignment="1" applyProtection="1">
      <alignment horizontal="center" vertical="center"/>
      <protection hidden="1"/>
    </xf>
    <xf numFmtId="0" fontId="45" fillId="0" borderId="0" xfId="0" applyFont="1" applyFill="1" applyBorder="1" applyAlignment="1" applyProtection="1">
      <alignment horizontal="center" vertical="center"/>
      <protection hidden="1"/>
    </xf>
    <xf numFmtId="0" fontId="46" fillId="0" borderId="0" xfId="0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2" fontId="49" fillId="0" borderId="12" xfId="0" applyNumberFormat="1" applyFont="1" applyBorder="1" applyAlignment="1" applyProtection="1">
      <alignment horizontal="center" vertical="center"/>
      <protection hidden="1"/>
    </xf>
    <xf numFmtId="0" fontId="49" fillId="0" borderId="13" xfId="0" applyFont="1" applyBorder="1" applyAlignment="1" applyProtection="1">
      <alignment horizontal="center" vertical="center"/>
      <protection hidden="1"/>
    </xf>
    <xf numFmtId="0" fontId="49" fillId="0" borderId="14" xfId="0" applyFont="1" applyBorder="1" applyAlignment="1" applyProtection="1">
      <alignment horizontal="center" vertical="center"/>
      <protection hidden="1"/>
    </xf>
    <xf numFmtId="0" fontId="49" fillId="0" borderId="15" xfId="0" applyFont="1" applyBorder="1" applyAlignment="1" applyProtection="1">
      <alignment horizontal="center" vertical="center"/>
      <protection hidden="1"/>
    </xf>
    <xf numFmtId="0" fontId="60" fillId="4" borderId="4" xfId="0" applyFont="1" applyFill="1" applyBorder="1" applyAlignment="1" applyProtection="1">
      <alignment horizontal="center" vertical="center"/>
      <protection hidden="1"/>
    </xf>
    <xf numFmtId="164" fontId="50" fillId="0" borderId="1" xfId="0" applyNumberFormat="1" applyFont="1" applyBorder="1" applyAlignment="1" applyProtection="1">
      <alignment horizontal="center" vertical="center"/>
      <protection hidden="1"/>
    </xf>
    <xf numFmtId="164" fontId="50" fillId="0" borderId="6" xfId="0" applyNumberFormat="1" applyFont="1" applyBorder="1" applyAlignment="1" applyProtection="1">
      <alignment horizontal="center" vertical="center"/>
      <protection hidden="1"/>
    </xf>
    <xf numFmtId="0" fontId="6" fillId="3" borderId="3" xfId="1" applyFont="1" applyFill="1" applyBorder="1" applyAlignment="1" applyProtection="1">
      <alignment horizontal="center" vertical="center" wrapText="1"/>
      <protection hidden="1"/>
    </xf>
    <xf numFmtId="0" fontId="6" fillId="3" borderId="16" xfId="1" applyFont="1" applyFill="1" applyBorder="1" applyAlignment="1" applyProtection="1">
      <alignment horizontal="center" vertical="center" wrapText="1"/>
      <protection hidden="1"/>
    </xf>
    <xf numFmtId="0" fontId="6" fillId="3" borderId="14" xfId="1" applyFont="1" applyFill="1" applyBorder="1" applyAlignment="1" applyProtection="1">
      <alignment horizontal="center" vertical="center" wrapText="1"/>
      <protection hidden="1"/>
    </xf>
    <xf numFmtId="0" fontId="6" fillId="3" borderId="15" xfId="1" applyFont="1" applyFill="1" applyBorder="1" applyAlignment="1" applyProtection="1">
      <alignment horizontal="center" vertical="center" wrapText="1"/>
      <protection hidden="1"/>
    </xf>
    <xf numFmtId="164" fontId="50" fillId="0" borderId="1" xfId="0" applyNumberFormat="1" applyFont="1" applyFill="1" applyBorder="1" applyAlignment="1" applyProtection="1">
      <alignment horizontal="center" vertical="center"/>
      <protection hidden="1"/>
    </xf>
    <xf numFmtId="164" fontId="50" fillId="0" borderId="6" xfId="0" applyNumberFormat="1" applyFont="1" applyFill="1" applyBorder="1" applyAlignment="1" applyProtection="1">
      <alignment horizontal="center" vertical="center"/>
      <protection hidden="1"/>
    </xf>
    <xf numFmtId="0" fontId="3" fillId="0" borderId="4" xfId="1" applyFont="1" applyBorder="1" applyAlignment="1" applyProtection="1">
      <alignment horizontal="center" vertical="center"/>
      <protection hidden="1"/>
    </xf>
    <xf numFmtId="0" fontId="6" fillId="4" borderId="4" xfId="1" applyFont="1" applyFill="1" applyBorder="1" applyAlignment="1" applyProtection="1">
      <alignment horizontal="center" vertical="center"/>
      <protection hidden="1"/>
    </xf>
    <xf numFmtId="0" fontId="6" fillId="4" borderId="9" xfId="1" applyFont="1" applyFill="1" applyBorder="1" applyAlignment="1" applyProtection="1">
      <alignment horizontal="center" vertical="center"/>
      <protection hidden="1"/>
    </xf>
    <xf numFmtId="165" fontId="59" fillId="0" borderId="0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Fill="1" applyBorder="1" applyAlignment="1" applyProtection="1">
      <alignment horizontal="center"/>
      <protection hidden="1"/>
    </xf>
    <xf numFmtId="0" fontId="6" fillId="4" borderId="12" xfId="1" applyFont="1" applyFill="1" applyBorder="1" applyAlignment="1" applyProtection="1">
      <alignment horizontal="center" vertical="center"/>
      <protection hidden="1"/>
    </xf>
    <xf numFmtId="0" fontId="6" fillId="4" borderId="11" xfId="1" applyFont="1" applyFill="1" applyBorder="1" applyAlignment="1" applyProtection="1">
      <alignment horizontal="center" vertical="center"/>
      <protection hidden="1"/>
    </xf>
    <xf numFmtId="0" fontId="6" fillId="4" borderId="14" xfId="1" applyFont="1" applyFill="1" applyBorder="1" applyAlignment="1" applyProtection="1">
      <alignment horizontal="center" vertical="center"/>
      <protection hidden="1"/>
    </xf>
    <xf numFmtId="0" fontId="6" fillId="4" borderId="7" xfId="1" applyFont="1" applyFill="1" applyBorder="1" applyAlignment="1" applyProtection="1">
      <alignment horizontal="center" vertical="center"/>
      <protection hidden="1"/>
    </xf>
    <xf numFmtId="165" fontId="59" fillId="0" borderId="0" xfId="0" applyNumberFormat="1" applyFont="1" applyBorder="1" applyAlignment="1" applyProtection="1">
      <alignment horizontal="center"/>
      <protection hidden="1"/>
    </xf>
    <xf numFmtId="0" fontId="59" fillId="0" borderId="0" xfId="0" applyFont="1" applyBorder="1" applyAlignment="1" applyProtection="1">
      <alignment horizontal="center"/>
      <protection hidden="1"/>
    </xf>
    <xf numFmtId="0" fontId="21" fillId="3" borderId="1" xfId="1" applyFont="1" applyFill="1" applyBorder="1" applyAlignment="1" applyProtection="1">
      <alignment horizontal="center" vertical="center"/>
      <protection hidden="1"/>
    </xf>
    <xf numFmtId="0" fontId="21" fillId="3" borderId="10" xfId="1" applyFont="1" applyFill="1" applyBorder="1" applyAlignment="1" applyProtection="1">
      <alignment horizontal="center" vertical="center"/>
      <protection hidden="1"/>
    </xf>
    <xf numFmtId="0" fontId="21" fillId="3" borderId="6" xfId="1" applyFont="1" applyFill="1" applyBorder="1" applyAlignment="1" applyProtection="1">
      <alignment horizontal="center" vertical="center"/>
      <protection hidden="1"/>
    </xf>
    <xf numFmtId="0" fontId="22" fillId="0" borderId="4" xfId="1" applyFont="1" applyBorder="1" applyAlignment="1" applyProtection="1">
      <alignment horizontal="center" vertical="center"/>
      <protection hidden="1"/>
    </xf>
    <xf numFmtId="0" fontId="6" fillId="3" borderId="4" xfId="1" applyFont="1" applyFill="1" applyBorder="1" applyAlignment="1" applyProtection="1">
      <alignment horizontal="center" vertical="center"/>
      <protection hidden="1"/>
    </xf>
    <xf numFmtId="0" fontId="6" fillId="0" borderId="4" xfId="1" applyFont="1" applyFill="1" applyBorder="1" applyAlignment="1" applyProtection="1">
      <alignment horizontal="center" vertical="center" wrapText="1"/>
      <protection hidden="1"/>
    </xf>
    <xf numFmtId="0" fontId="6" fillId="3" borderId="4" xfId="1" applyFont="1" applyFill="1" applyBorder="1" applyAlignment="1" applyProtection="1">
      <alignment horizontal="center" vertical="center" wrapText="1"/>
      <protection hidden="1"/>
    </xf>
    <xf numFmtId="0" fontId="9" fillId="0" borderId="16" xfId="1" applyFont="1" applyBorder="1" applyAlignment="1" applyProtection="1">
      <alignment horizontal="center" vertical="center" wrapText="1"/>
      <protection hidden="1"/>
    </xf>
    <xf numFmtId="0" fontId="13" fillId="0" borderId="0" xfId="1" applyFont="1" applyFill="1" applyBorder="1" applyAlignment="1" applyProtection="1">
      <alignment horizontal="center" vertical="center"/>
      <protection hidden="1"/>
    </xf>
    <xf numFmtId="164" fontId="41" fillId="0" borderId="4" xfId="0" applyNumberFormat="1" applyFont="1" applyBorder="1" applyAlignment="1" applyProtection="1">
      <alignment horizontal="center" vertical="center"/>
      <protection hidden="1"/>
    </xf>
    <xf numFmtId="0" fontId="13" fillId="0" borderId="12" xfId="1" applyFont="1" applyFill="1" applyBorder="1" applyAlignment="1" applyProtection="1">
      <alignment horizontal="center" vertical="center"/>
      <protection hidden="1"/>
    </xf>
    <xf numFmtId="0" fontId="13" fillId="0" borderId="11" xfId="1" applyFont="1" applyFill="1" applyBorder="1" applyAlignment="1" applyProtection="1">
      <alignment horizontal="center" vertical="center"/>
      <protection hidden="1"/>
    </xf>
    <xf numFmtId="0" fontId="13" fillId="0" borderId="13" xfId="1" applyFont="1" applyFill="1" applyBorder="1" applyAlignment="1" applyProtection="1">
      <alignment horizontal="center" vertical="center"/>
      <protection hidden="1"/>
    </xf>
    <xf numFmtId="0" fontId="13" fillId="0" borderId="14" xfId="1" applyFont="1" applyFill="1" applyBorder="1" applyAlignment="1" applyProtection="1">
      <alignment horizontal="center" vertical="center"/>
      <protection hidden="1"/>
    </xf>
    <xf numFmtId="0" fontId="13" fillId="0" borderId="7" xfId="1" applyFont="1" applyFill="1" applyBorder="1" applyAlignment="1" applyProtection="1">
      <alignment horizontal="center" vertical="center"/>
      <protection hidden="1"/>
    </xf>
    <xf numFmtId="0" fontId="13" fillId="0" borderId="15" xfId="1" applyFont="1" applyFill="1" applyBorder="1" applyAlignment="1" applyProtection="1">
      <alignment horizontal="center" vertical="center"/>
      <protection hidden="1"/>
    </xf>
    <xf numFmtId="0" fontId="6" fillId="3" borderId="1" xfId="1" applyFont="1" applyFill="1" applyBorder="1" applyAlignment="1" applyProtection="1">
      <alignment horizontal="center" vertical="center"/>
      <protection hidden="1"/>
    </xf>
    <xf numFmtId="0" fontId="6" fillId="3" borderId="6" xfId="1" applyFont="1" applyFill="1" applyBorder="1" applyAlignment="1" applyProtection="1">
      <alignment horizontal="center" vertical="center"/>
      <protection hidden="1"/>
    </xf>
    <xf numFmtId="0" fontId="20" fillId="3" borderId="4" xfId="1" applyFont="1" applyFill="1" applyBorder="1" applyAlignment="1" applyProtection="1">
      <alignment horizontal="center" vertical="center"/>
      <protection hidden="1"/>
    </xf>
    <xf numFmtId="0" fontId="21" fillId="0" borderId="1" xfId="1" applyFont="1" applyBorder="1" applyAlignment="1" applyProtection="1">
      <alignment horizontal="center" vertical="center"/>
      <protection hidden="1"/>
    </xf>
    <xf numFmtId="0" fontId="21" fillId="0" borderId="6" xfId="1" applyFont="1" applyBorder="1" applyAlignment="1" applyProtection="1">
      <alignment horizontal="center" vertical="center"/>
      <protection hidden="1"/>
    </xf>
    <xf numFmtId="0" fontId="6" fillId="0" borderId="4" xfId="1" applyFont="1" applyBorder="1" applyAlignment="1" applyProtection="1">
      <alignment horizontal="center" vertical="center"/>
      <protection hidden="1"/>
    </xf>
    <xf numFmtId="0" fontId="48" fillId="4" borderId="4" xfId="0" applyFont="1" applyFill="1" applyBorder="1" applyAlignment="1" applyProtection="1">
      <alignment horizontal="center" vertical="center"/>
      <protection hidden="1"/>
    </xf>
    <xf numFmtId="0" fontId="7" fillId="3" borderId="1" xfId="1" applyFont="1" applyFill="1" applyBorder="1" applyAlignment="1" applyProtection="1">
      <alignment horizontal="center" vertical="center"/>
      <protection hidden="1"/>
    </xf>
    <xf numFmtId="0" fontId="7" fillId="3" borderId="6" xfId="1" applyFont="1" applyFill="1" applyBorder="1" applyAlignment="1" applyProtection="1">
      <alignment horizontal="center" vertical="center"/>
      <protection hidden="1"/>
    </xf>
    <xf numFmtId="0" fontId="47" fillId="5" borderId="0" xfId="0" applyFont="1" applyFill="1" applyBorder="1" applyAlignment="1" applyProtection="1">
      <alignment horizontal="center" vertical="center"/>
      <protection hidden="1"/>
    </xf>
    <xf numFmtId="0" fontId="3" fillId="3" borderId="4" xfId="1" applyFont="1" applyFill="1" applyBorder="1" applyAlignment="1" applyProtection="1">
      <alignment horizontal="center" vertical="center"/>
      <protection hidden="1"/>
    </xf>
    <xf numFmtId="0" fontId="9" fillId="0" borderId="7" xfId="1" applyFont="1" applyBorder="1" applyAlignment="1" applyProtection="1">
      <alignment horizontal="center" vertical="center" wrapText="1"/>
      <protection hidden="1"/>
    </xf>
    <xf numFmtId="0" fontId="9" fillId="0" borderId="15" xfId="1" applyFont="1" applyBorder="1" applyAlignment="1" applyProtection="1">
      <alignment horizontal="center" vertical="center" wrapText="1"/>
      <protection hidden="1"/>
    </xf>
    <xf numFmtId="0" fontId="21" fillId="3" borderId="12" xfId="1" applyFont="1" applyFill="1" applyBorder="1" applyAlignment="1" applyProtection="1">
      <alignment horizontal="center" vertical="center"/>
      <protection hidden="1"/>
    </xf>
    <xf numFmtId="0" fontId="21" fillId="3" borderId="11" xfId="1" applyFont="1" applyFill="1" applyBorder="1" applyAlignment="1" applyProtection="1">
      <alignment horizontal="center" vertical="center"/>
      <protection hidden="1"/>
    </xf>
    <xf numFmtId="0" fontId="21" fillId="3" borderId="13" xfId="1" applyFont="1" applyFill="1" applyBorder="1" applyAlignment="1" applyProtection="1">
      <alignment horizontal="center" vertical="center"/>
      <protection hidden="1"/>
    </xf>
    <xf numFmtId="0" fontId="21" fillId="3" borderId="14" xfId="1" applyFont="1" applyFill="1" applyBorder="1" applyAlignment="1" applyProtection="1">
      <alignment horizontal="center" vertical="center"/>
      <protection hidden="1"/>
    </xf>
    <xf numFmtId="0" fontId="21" fillId="3" borderId="7" xfId="1" applyFont="1" applyFill="1" applyBorder="1" applyAlignment="1" applyProtection="1">
      <alignment horizontal="center" vertical="center"/>
      <protection hidden="1"/>
    </xf>
    <xf numFmtId="0" fontId="21" fillId="3" borderId="15" xfId="1" applyFont="1" applyFill="1" applyBorder="1" applyAlignment="1" applyProtection="1">
      <alignment horizontal="center" vertical="center"/>
      <protection hidden="1"/>
    </xf>
    <xf numFmtId="0" fontId="22" fillId="4" borderId="14" xfId="1" applyFont="1" applyFill="1" applyBorder="1" applyAlignment="1" applyProtection="1">
      <alignment vertical="center"/>
      <protection hidden="1"/>
    </xf>
    <xf numFmtId="0" fontId="22" fillId="4" borderId="7" xfId="1" applyFont="1" applyFill="1" applyBorder="1" applyAlignment="1" applyProtection="1">
      <alignment vertical="center"/>
      <protection hidden="1"/>
    </xf>
    <xf numFmtId="0" fontId="22" fillId="4" borderId="15" xfId="1" applyFont="1" applyFill="1" applyBorder="1" applyAlignment="1" applyProtection="1">
      <alignment vertical="center"/>
      <protection hidden="1"/>
    </xf>
    <xf numFmtId="0" fontId="13" fillId="3" borderId="1" xfId="1" applyFont="1" applyFill="1" applyBorder="1" applyAlignment="1" applyProtection="1">
      <alignment horizontal="center" vertical="center" wrapText="1"/>
      <protection hidden="1"/>
    </xf>
    <xf numFmtId="0" fontId="13" fillId="3" borderId="6" xfId="1" applyFont="1" applyFill="1" applyBorder="1" applyAlignment="1" applyProtection="1">
      <alignment horizontal="center" vertical="center" wrapText="1"/>
      <protection hidden="1"/>
    </xf>
    <xf numFmtId="0" fontId="26" fillId="0" borderId="1" xfId="0" applyFont="1" applyBorder="1" applyAlignment="1" applyProtection="1">
      <alignment horizontal="center"/>
      <protection hidden="1"/>
    </xf>
    <xf numFmtId="0" fontId="26" fillId="0" borderId="6" xfId="0" applyFont="1" applyBorder="1" applyAlignment="1" applyProtection="1">
      <alignment horizontal="center"/>
      <protection hidden="1"/>
    </xf>
    <xf numFmtId="0" fontId="61" fillId="0" borderId="4" xfId="0" applyFont="1" applyBorder="1" applyAlignment="1" applyProtection="1">
      <alignment horizontal="center" vertical="center" wrapText="1"/>
      <protection hidden="1"/>
    </xf>
    <xf numFmtId="0" fontId="63" fillId="8" borderId="9" xfId="0" applyFont="1" applyFill="1" applyBorder="1" applyAlignment="1" applyProtection="1">
      <alignment horizontal="center" vertical="center" wrapText="1"/>
      <protection hidden="1"/>
    </xf>
    <xf numFmtId="0" fontId="63" fillId="8" borderId="18" xfId="0" applyFont="1" applyFill="1" applyBorder="1" applyAlignment="1" applyProtection="1">
      <alignment horizontal="center" vertical="center" wrapText="1"/>
      <protection hidden="1"/>
    </xf>
    <xf numFmtId="0" fontId="62" fillId="3" borderId="4" xfId="1" applyFont="1" applyFill="1" applyBorder="1" applyAlignment="1" applyProtection="1">
      <alignment horizontal="center" vertical="center" wrapText="1"/>
      <protection hidden="1"/>
    </xf>
    <xf numFmtId="0" fontId="7" fillId="0" borderId="1" xfId="1" applyFont="1" applyBorder="1" applyAlignment="1" applyProtection="1">
      <alignment horizontal="center" vertical="center"/>
      <protection hidden="1"/>
    </xf>
    <xf numFmtId="0" fontId="7" fillId="0" borderId="6" xfId="1" applyFont="1" applyBorder="1" applyAlignment="1" applyProtection="1">
      <alignment horizontal="center" vertical="center"/>
      <protection hidden="1"/>
    </xf>
    <xf numFmtId="0" fontId="8" fillId="0" borderId="1" xfId="1" applyFont="1" applyBorder="1" applyAlignment="1" applyProtection="1">
      <alignment horizontal="center" vertical="center"/>
      <protection hidden="1"/>
    </xf>
    <xf numFmtId="0" fontId="8" fillId="0" borderId="6" xfId="1" applyFont="1" applyBorder="1" applyAlignment="1" applyProtection="1">
      <alignment horizontal="center" vertical="center"/>
      <protection hidden="1"/>
    </xf>
    <xf numFmtId="0" fontId="24" fillId="2" borderId="12" xfId="0" applyFont="1" applyFill="1" applyBorder="1" applyAlignment="1" applyProtection="1">
      <alignment horizontal="center" vertical="center"/>
      <protection hidden="1"/>
    </xf>
    <xf numFmtId="0" fontId="24" fillId="2" borderId="11" xfId="0" applyFont="1" applyFill="1" applyBorder="1" applyAlignment="1" applyProtection="1">
      <alignment horizontal="center" vertical="center"/>
      <protection hidden="1"/>
    </xf>
    <xf numFmtId="0" fontId="24" fillId="2" borderId="13" xfId="0" applyFont="1" applyFill="1" applyBorder="1" applyAlignment="1" applyProtection="1">
      <alignment horizontal="center" vertical="center"/>
      <protection hidden="1"/>
    </xf>
    <xf numFmtId="164" fontId="50" fillId="9" borderId="1" xfId="0" applyNumberFormat="1" applyFont="1" applyFill="1" applyBorder="1" applyAlignment="1" applyProtection="1">
      <alignment horizontal="center" vertical="center"/>
      <protection hidden="1"/>
    </xf>
    <xf numFmtId="164" fontId="50" fillId="9" borderId="6" xfId="0" applyNumberFormat="1" applyFont="1" applyFill="1" applyBorder="1" applyAlignment="1" applyProtection="1">
      <alignment horizontal="center" vertical="center"/>
      <protection hidden="1"/>
    </xf>
    <xf numFmtId="0" fontId="61" fillId="0" borderId="12" xfId="0" applyFont="1" applyBorder="1" applyAlignment="1" applyProtection="1">
      <alignment horizontal="center" vertical="center" wrapText="1"/>
      <protection hidden="1"/>
    </xf>
    <xf numFmtId="0" fontId="61" fillId="0" borderId="13" xfId="0" applyFont="1" applyBorder="1" applyAlignment="1" applyProtection="1">
      <alignment horizontal="center" vertical="center" wrapText="1"/>
      <protection hidden="1"/>
    </xf>
    <xf numFmtId="0" fontId="48" fillId="2" borderId="12" xfId="0" applyFont="1" applyFill="1" applyBorder="1" applyAlignment="1" applyProtection="1">
      <alignment horizontal="center" vertical="center"/>
      <protection hidden="1"/>
    </xf>
    <xf numFmtId="0" fontId="48" fillId="2" borderId="11" xfId="0" applyFont="1" applyFill="1" applyBorder="1" applyAlignment="1" applyProtection="1">
      <alignment horizontal="center" vertical="center"/>
      <protection hidden="1"/>
    </xf>
    <xf numFmtId="0" fontId="48" fillId="2" borderId="13" xfId="0" applyFont="1" applyFill="1" applyBorder="1" applyAlignment="1" applyProtection="1">
      <alignment horizontal="center" vertical="center"/>
      <protection hidden="1"/>
    </xf>
    <xf numFmtId="0" fontId="57" fillId="7" borderId="4" xfId="0" applyFont="1" applyFill="1" applyBorder="1" applyAlignment="1" applyProtection="1">
      <alignment horizontal="center" vertical="center" wrapText="1"/>
      <protection hidden="1"/>
    </xf>
    <xf numFmtId="0" fontId="27" fillId="0" borderId="0" xfId="0" applyFont="1" applyAlignment="1">
      <alignment horizontal="center" vertical="center"/>
    </xf>
    <xf numFmtId="0" fontId="54" fillId="0" borderId="0" xfId="0" applyFont="1" applyAlignment="1">
      <alignment horizontal="left" vertical="top" wrapText="1"/>
    </xf>
    <xf numFmtId="0" fontId="58" fillId="0" borderId="11" xfId="0" applyFont="1" applyBorder="1" applyAlignment="1">
      <alignment horizontal="left" vertical="center" wrapText="1"/>
    </xf>
    <xf numFmtId="0" fontId="58" fillId="0" borderId="0" xfId="0" applyFont="1" applyBorder="1" applyAlignment="1">
      <alignment horizontal="left" vertical="center" wrapText="1"/>
    </xf>
    <xf numFmtId="0" fontId="58" fillId="0" borderId="19" xfId="0" applyFont="1" applyBorder="1" applyAlignment="1">
      <alignment horizontal="left" vertical="center" wrapText="1"/>
    </xf>
    <xf numFmtId="0" fontId="58" fillId="0" borderId="20" xfId="0" applyFont="1" applyBorder="1" applyAlignment="1">
      <alignment horizontal="left" vertical="center" wrapText="1"/>
    </xf>
    <xf numFmtId="0" fontId="58" fillId="0" borderId="10" xfId="0" applyFont="1" applyBorder="1" applyAlignment="1">
      <alignment horizontal="left" vertical="center" wrapText="1"/>
    </xf>
    <xf numFmtId="0" fontId="5" fillId="2" borderId="1" xfId="1" applyFont="1" applyFill="1" applyBorder="1" applyAlignment="1" applyProtection="1">
      <alignment horizontal="center" vertical="center"/>
      <protection hidden="1"/>
    </xf>
    <xf numFmtId="0" fontId="5" fillId="2" borderId="6" xfId="1" applyFont="1" applyFill="1" applyBorder="1" applyAlignment="1" applyProtection="1">
      <alignment horizontal="center" vertical="center"/>
      <protection hidden="1"/>
    </xf>
    <xf numFmtId="0" fontId="5" fillId="2" borderId="9" xfId="1" applyFont="1" applyFill="1" applyBorder="1" applyAlignment="1" applyProtection="1">
      <alignment horizontal="center" vertical="center"/>
      <protection locked="0"/>
    </xf>
    <xf numFmtId="0" fontId="5" fillId="2" borderId="17" xfId="1" applyFont="1" applyFill="1" applyBorder="1" applyAlignment="1" applyProtection="1">
      <alignment horizontal="center" vertical="center"/>
      <protection locked="0"/>
    </xf>
    <xf numFmtId="0" fontId="5" fillId="2" borderId="18" xfId="1" applyFont="1" applyFill="1" applyBorder="1" applyAlignment="1" applyProtection="1">
      <alignment horizontal="center" vertical="center"/>
      <protection locked="0"/>
    </xf>
    <xf numFmtId="0" fontId="58" fillId="0" borderId="9" xfId="0" applyFont="1" applyBorder="1" applyAlignment="1">
      <alignment horizontal="center" vertical="center" wrapText="1"/>
    </xf>
    <xf numFmtId="0" fontId="58" fillId="0" borderId="13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16" xfId="0" applyFont="1" applyBorder="1" applyAlignment="1">
      <alignment horizontal="center" vertical="center" wrapText="1"/>
    </xf>
    <xf numFmtId="0" fontId="58" fillId="0" borderId="18" xfId="0" applyFont="1" applyBorder="1" applyAlignment="1">
      <alignment horizontal="center" vertical="center" wrapText="1"/>
    </xf>
    <xf numFmtId="0" fontId="58" fillId="0" borderId="15" xfId="0" applyFont="1" applyBorder="1" applyAlignment="1">
      <alignment horizontal="center" vertical="center" wrapText="1"/>
    </xf>
    <xf numFmtId="0" fontId="58" fillId="0" borderId="12" xfId="0" applyFont="1" applyBorder="1" applyAlignment="1">
      <alignment horizontal="center" vertical="center" wrapText="1"/>
    </xf>
    <xf numFmtId="0" fontId="58" fillId="0" borderId="11" xfId="0" applyFont="1" applyBorder="1" applyAlignment="1">
      <alignment horizontal="center" vertical="center" wrapText="1"/>
    </xf>
    <xf numFmtId="0" fontId="58" fillId="0" borderId="3" xfId="0" applyFont="1" applyBorder="1" applyAlignment="1">
      <alignment horizontal="center" vertical="center" wrapText="1"/>
    </xf>
    <xf numFmtId="0" fontId="58" fillId="0" borderId="0" xfId="0" applyFont="1" applyBorder="1" applyAlignment="1">
      <alignment horizontal="center" vertical="center" wrapText="1"/>
    </xf>
    <xf numFmtId="0" fontId="58" fillId="0" borderId="14" xfId="0" applyFont="1" applyBorder="1" applyAlignment="1">
      <alignment horizontal="center" vertical="center" wrapText="1"/>
    </xf>
    <xf numFmtId="0" fontId="58" fillId="0" borderId="7" xfId="0" applyFont="1" applyBorder="1" applyAlignment="1">
      <alignment horizontal="center" vertical="center" wrapText="1"/>
    </xf>
    <xf numFmtId="14" fontId="11" fillId="0" borderId="4" xfId="1" applyNumberFormat="1" applyFont="1" applyBorder="1" applyAlignment="1" applyProtection="1">
      <alignment horizontal="center" vertical="center"/>
      <protection locked="0"/>
    </xf>
    <xf numFmtId="14" fontId="11" fillId="0" borderId="4" xfId="1" applyNumberFormat="1" applyFont="1" applyBorder="1" applyAlignment="1" applyProtection="1">
      <alignment horizontal="center" vertical="center"/>
      <protection locked="0"/>
    </xf>
    <xf numFmtId="14" fontId="11" fillId="0" borderId="4" xfId="1" applyNumberFormat="1" applyFont="1" applyBorder="1" applyAlignment="1" applyProtection="1">
      <alignment horizontal="center" vertical="center"/>
    </xf>
  </cellXfs>
  <cellStyles count="2">
    <cellStyle name="Normal" xfId="0" builtinId="0"/>
    <cellStyle name="Normal 2" xfId="1"/>
  </cellStyles>
  <dxfs count="3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</dxfs>
  <tableStyles count="0" defaultTableStyle="TableStyleMedium9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2.emf"/><Relationship Id="rId7" Type="http://schemas.openxmlformats.org/officeDocument/2006/relationships/image" Target="../media/image6.emf"/><Relationship Id="rId12" Type="http://schemas.openxmlformats.org/officeDocument/2006/relationships/image" Target="../media/image11.png"/><Relationship Id="rId2" Type="http://schemas.openxmlformats.org/officeDocument/2006/relationships/hyperlink" Target="#instru&#231;&#245;es!A1"/><Relationship Id="rId1" Type="http://schemas.openxmlformats.org/officeDocument/2006/relationships/image" Target="../media/image1.emf"/><Relationship Id="rId6" Type="http://schemas.openxmlformats.org/officeDocument/2006/relationships/image" Target="../media/image5.emf"/><Relationship Id="rId11" Type="http://schemas.openxmlformats.org/officeDocument/2006/relationships/image" Target="../media/image10.emf"/><Relationship Id="rId5" Type="http://schemas.openxmlformats.org/officeDocument/2006/relationships/image" Target="../media/image4.emf"/><Relationship Id="rId10" Type="http://schemas.openxmlformats.org/officeDocument/2006/relationships/image" Target="../media/image9.png"/><Relationship Id="rId4" Type="http://schemas.openxmlformats.org/officeDocument/2006/relationships/image" Target="../media/image3.emf"/><Relationship Id="rId9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carta de competi&#231;&#227;o n&#237;vel 3'!A1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7.png"/><Relationship Id="rId117" Type="http://schemas.openxmlformats.org/officeDocument/2006/relationships/image" Target="../media/image138.emf"/><Relationship Id="rId21" Type="http://schemas.openxmlformats.org/officeDocument/2006/relationships/image" Target="../media/image42.png"/><Relationship Id="rId42" Type="http://schemas.openxmlformats.org/officeDocument/2006/relationships/image" Target="../media/image63.png"/><Relationship Id="rId47" Type="http://schemas.openxmlformats.org/officeDocument/2006/relationships/image" Target="../media/image68.png"/><Relationship Id="rId63" Type="http://schemas.openxmlformats.org/officeDocument/2006/relationships/image" Target="../media/image84.png"/><Relationship Id="rId68" Type="http://schemas.openxmlformats.org/officeDocument/2006/relationships/image" Target="../media/image89.png"/><Relationship Id="rId84" Type="http://schemas.openxmlformats.org/officeDocument/2006/relationships/image" Target="../media/image105.png"/><Relationship Id="rId89" Type="http://schemas.openxmlformats.org/officeDocument/2006/relationships/image" Target="../media/image110.png"/><Relationship Id="rId112" Type="http://schemas.openxmlformats.org/officeDocument/2006/relationships/image" Target="../media/image133.emf"/><Relationship Id="rId133" Type="http://schemas.openxmlformats.org/officeDocument/2006/relationships/image" Target="../media/image154.png"/><Relationship Id="rId138" Type="http://schemas.openxmlformats.org/officeDocument/2006/relationships/image" Target="../media/image159.png"/><Relationship Id="rId154" Type="http://schemas.openxmlformats.org/officeDocument/2006/relationships/image" Target="../media/image175.png"/><Relationship Id="rId159" Type="http://schemas.openxmlformats.org/officeDocument/2006/relationships/image" Target="../media/image180.emf"/><Relationship Id="rId16" Type="http://schemas.openxmlformats.org/officeDocument/2006/relationships/image" Target="../media/image37.png"/><Relationship Id="rId107" Type="http://schemas.openxmlformats.org/officeDocument/2006/relationships/image" Target="../media/image128.png"/><Relationship Id="rId11" Type="http://schemas.openxmlformats.org/officeDocument/2006/relationships/image" Target="../media/image32.png"/><Relationship Id="rId32" Type="http://schemas.openxmlformats.org/officeDocument/2006/relationships/image" Target="../media/image53.png"/><Relationship Id="rId37" Type="http://schemas.openxmlformats.org/officeDocument/2006/relationships/image" Target="../media/image58.png"/><Relationship Id="rId53" Type="http://schemas.openxmlformats.org/officeDocument/2006/relationships/image" Target="../media/image74.png"/><Relationship Id="rId58" Type="http://schemas.openxmlformats.org/officeDocument/2006/relationships/image" Target="../media/image79.png"/><Relationship Id="rId74" Type="http://schemas.openxmlformats.org/officeDocument/2006/relationships/image" Target="../media/image95.png"/><Relationship Id="rId79" Type="http://schemas.openxmlformats.org/officeDocument/2006/relationships/image" Target="../media/image100.png"/><Relationship Id="rId102" Type="http://schemas.openxmlformats.org/officeDocument/2006/relationships/image" Target="../media/image123.png"/><Relationship Id="rId123" Type="http://schemas.openxmlformats.org/officeDocument/2006/relationships/image" Target="../media/image144.png"/><Relationship Id="rId128" Type="http://schemas.openxmlformats.org/officeDocument/2006/relationships/image" Target="../media/image149.png"/><Relationship Id="rId144" Type="http://schemas.openxmlformats.org/officeDocument/2006/relationships/image" Target="../media/image165.png"/><Relationship Id="rId149" Type="http://schemas.openxmlformats.org/officeDocument/2006/relationships/image" Target="../media/image170.png"/><Relationship Id="rId5" Type="http://schemas.openxmlformats.org/officeDocument/2006/relationships/image" Target="../media/image26.png"/><Relationship Id="rId90" Type="http://schemas.openxmlformats.org/officeDocument/2006/relationships/image" Target="../media/image111.png"/><Relationship Id="rId95" Type="http://schemas.openxmlformats.org/officeDocument/2006/relationships/image" Target="../media/image116.png"/><Relationship Id="rId160" Type="http://schemas.openxmlformats.org/officeDocument/2006/relationships/image" Target="../media/image181.emf"/><Relationship Id="rId165" Type="http://schemas.openxmlformats.org/officeDocument/2006/relationships/image" Target="../media/image186.png"/><Relationship Id="rId22" Type="http://schemas.openxmlformats.org/officeDocument/2006/relationships/image" Target="../media/image43.png"/><Relationship Id="rId27" Type="http://schemas.openxmlformats.org/officeDocument/2006/relationships/image" Target="../media/image48.png"/><Relationship Id="rId43" Type="http://schemas.openxmlformats.org/officeDocument/2006/relationships/image" Target="../media/image64.png"/><Relationship Id="rId48" Type="http://schemas.openxmlformats.org/officeDocument/2006/relationships/image" Target="../media/image69.png"/><Relationship Id="rId64" Type="http://schemas.openxmlformats.org/officeDocument/2006/relationships/image" Target="../media/image85.png"/><Relationship Id="rId69" Type="http://schemas.openxmlformats.org/officeDocument/2006/relationships/image" Target="../media/image90.png"/><Relationship Id="rId113" Type="http://schemas.openxmlformats.org/officeDocument/2006/relationships/image" Target="../media/image134.emf"/><Relationship Id="rId118" Type="http://schemas.openxmlformats.org/officeDocument/2006/relationships/image" Target="../media/image139.png"/><Relationship Id="rId134" Type="http://schemas.openxmlformats.org/officeDocument/2006/relationships/image" Target="../media/image155.png"/><Relationship Id="rId139" Type="http://schemas.openxmlformats.org/officeDocument/2006/relationships/image" Target="../media/image160.png"/><Relationship Id="rId80" Type="http://schemas.openxmlformats.org/officeDocument/2006/relationships/image" Target="../media/image101.png"/><Relationship Id="rId85" Type="http://schemas.openxmlformats.org/officeDocument/2006/relationships/image" Target="../media/image106.png"/><Relationship Id="rId150" Type="http://schemas.openxmlformats.org/officeDocument/2006/relationships/image" Target="../media/image171.png"/><Relationship Id="rId155" Type="http://schemas.openxmlformats.org/officeDocument/2006/relationships/image" Target="../media/image176.png"/><Relationship Id="rId12" Type="http://schemas.openxmlformats.org/officeDocument/2006/relationships/image" Target="../media/image33.png"/><Relationship Id="rId17" Type="http://schemas.openxmlformats.org/officeDocument/2006/relationships/image" Target="../media/image38.png"/><Relationship Id="rId33" Type="http://schemas.openxmlformats.org/officeDocument/2006/relationships/image" Target="../media/image54.png"/><Relationship Id="rId38" Type="http://schemas.openxmlformats.org/officeDocument/2006/relationships/image" Target="../media/image59.png"/><Relationship Id="rId59" Type="http://schemas.openxmlformats.org/officeDocument/2006/relationships/image" Target="../media/image80.png"/><Relationship Id="rId103" Type="http://schemas.openxmlformats.org/officeDocument/2006/relationships/image" Target="../media/image124.png"/><Relationship Id="rId108" Type="http://schemas.openxmlformats.org/officeDocument/2006/relationships/image" Target="../media/image129.png"/><Relationship Id="rId124" Type="http://schemas.openxmlformats.org/officeDocument/2006/relationships/image" Target="../media/image145.png"/><Relationship Id="rId129" Type="http://schemas.openxmlformats.org/officeDocument/2006/relationships/image" Target="../media/image150.png"/><Relationship Id="rId54" Type="http://schemas.openxmlformats.org/officeDocument/2006/relationships/image" Target="../media/image75.png"/><Relationship Id="rId70" Type="http://schemas.openxmlformats.org/officeDocument/2006/relationships/image" Target="../media/image91.png"/><Relationship Id="rId75" Type="http://schemas.openxmlformats.org/officeDocument/2006/relationships/image" Target="../media/image96.png"/><Relationship Id="rId91" Type="http://schemas.openxmlformats.org/officeDocument/2006/relationships/image" Target="../media/image112.png"/><Relationship Id="rId96" Type="http://schemas.openxmlformats.org/officeDocument/2006/relationships/image" Target="../media/image117.png"/><Relationship Id="rId140" Type="http://schemas.openxmlformats.org/officeDocument/2006/relationships/image" Target="../media/image161.png"/><Relationship Id="rId145" Type="http://schemas.openxmlformats.org/officeDocument/2006/relationships/image" Target="../media/image166.png"/><Relationship Id="rId161" Type="http://schemas.openxmlformats.org/officeDocument/2006/relationships/image" Target="../media/image182.emf"/><Relationship Id="rId166" Type="http://schemas.openxmlformats.org/officeDocument/2006/relationships/image" Target="../media/image187.png"/><Relationship Id="rId1" Type="http://schemas.openxmlformats.org/officeDocument/2006/relationships/image" Target="../media/image23.emf"/><Relationship Id="rId6" Type="http://schemas.openxmlformats.org/officeDocument/2006/relationships/image" Target="../media/image27.png"/><Relationship Id="rId15" Type="http://schemas.openxmlformats.org/officeDocument/2006/relationships/image" Target="../media/image36.png"/><Relationship Id="rId23" Type="http://schemas.openxmlformats.org/officeDocument/2006/relationships/image" Target="../media/image44.png"/><Relationship Id="rId28" Type="http://schemas.openxmlformats.org/officeDocument/2006/relationships/image" Target="../media/image49.png"/><Relationship Id="rId36" Type="http://schemas.openxmlformats.org/officeDocument/2006/relationships/image" Target="../media/image57.png"/><Relationship Id="rId49" Type="http://schemas.openxmlformats.org/officeDocument/2006/relationships/image" Target="../media/image70.png"/><Relationship Id="rId57" Type="http://schemas.openxmlformats.org/officeDocument/2006/relationships/image" Target="../media/image78.png"/><Relationship Id="rId106" Type="http://schemas.openxmlformats.org/officeDocument/2006/relationships/image" Target="../media/image127.png"/><Relationship Id="rId114" Type="http://schemas.openxmlformats.org/officeDocument/2006/relationships/image" Target="../media/image135.emf"/><Relationship Id="rId119" Type="http://schemas.openxmlformats.org/officeDocument/2006/relationships/image" Target="../media/image140.png"/><Relationship Id="rId127" Type="http://schemas.openxmlformats.org/officeDocument/2006/relationships/image" Target="../media/image148.png"/><Relationship Id="rId10" Type="http://schemas.openxmlformats.org/officeDocument/2006/relationships/image" Target="../media/image31.emf"/><Relationship Id="rId31" Type="http://schemas.openxmlformats.org/officeDocument/2006/relationships/image" Target="../media/image52.png"/><Relationship Id="rId44" Type="http://schemas.openxmlformats.org/officeDocument/2006/relationships/image" Target="../media/image65.png"/><Relationship Id="rId52" Type="http://schemas.openxmlformats.org/officeDocument/2006/relationships/image" Target="../media/image73.png"/><Relationship Id="rId60" Type="http://schemas.openxmlformats.org/officeDocument/2006/relationships/image" Target="../media/image81.png"/><Relationship Id="rId65" Type="http://schemas.openxmlformats.org/officeDocument/2006/relationships/image" Target="../media/image86.png"/><Relationship Id="rId73" Type="http://schemas.openxmlformats.org/officeDocument/2006/relationships/image" Target="../media/image94.png"/><Relationship Id="rId78" Type="http://schemas.openxmlformats.org/officeDocument/2006/relationships/image" Target="../media/image99.png"/><Relationship Id="rId81" Type="http://schemas.openxmlformats.org/officeDocument/2006/relationships/image" Target="../media/image102.png"/><Relationship Id="rId86" Type="http://schemas.openxmlformats.org/officeDocument/2006/relationships/image" Target="../media/image107.png"/><Relationship Id="rId94" Type="http://schemas.openxmlformats.org/officeDocument/2006/relationships/image" Target="../media/image115.png"/><Relationship Id="rId99" Type="http://schemas.openxmlformats.org/officeDocument/2006/relationships/image" Target="../media/image120.png"/><Relationship Id="rId101" Type="http://schemas.openxmlformats.org/officeDocument/2006/relationships/image" Target="../media/image122.png"/><Relationship Id="rId122" Type="http://schemas.openxmlformats.org/officeDocument/2006/relationships/image" Target="../media/image143.png"/><Relationship Id="rId130" Type="http://schemas.openxmlformats.org/officeDocument/2006/relationships/image" Target="../media/image151.png"/><Relationship Id="rId135" Type="http://schemas.openxmlformats.org/officeDocument/2006/relationships/image" Target="../media/image156.png"/><Relationship Id="rId143" Type="http://schemas.openxmlformats.org/officeDocument/2006/relationships/image" Target="../media/image164.png"/><Relationship Id="rId148" Type="http://schemas.openxmlformats.org/officeDocument/2006/relationships/image" Target="../media/image169.png"/><Relationship Id="rId151" Type="http://schemas.openxmlformats.org/officeDocument/2006/relationships/image" Target="../media/image172.png"/><Relationship Id="rId156" Type="http://schemas.openxmlformats.org/officeDocument/2006/relationships/image" Target="../media/image177.png"/><Relationship Id="rId164" Type="http://schemas.openxmlformats.org/officeDocument/2006/relationships/image" Target="../media/image185.emf"/><Relationship Id="rId169" Type="http://schemas.openxmlformats.org/officeDocument/2006/relationships/image" Target="../media/image190.png"/><Relationship Id="rId4" Type="http://schemas.microsoft.com/office/2007/relationships/hdphoto" Target="../media/hdphoto1.wdp"/><Relationship Id="rId9" Type="http://schemas.openxmlformats.org/officeDocument/2006/relationships/image" Target="../media/image30.emf"/><Relationship Id="rId13" Type="http://schemas.openxmlformats.org/officeDocument/2006/relationships/image" Target="../media/image34.png"/><Relationship Id="rId18" Type="http://schemas.openxmlformats.org/officeDocument/2006/relationships/image" Target="../media/image39.png"/><Relationship Id="rId39" Type="http://schemas.openxmlformats.org/officeDocument/2006/relationships/image" Target="../media/image60.png"/><Relationship Id="rId109" Type="http://schemas.openxmlformats.org/officeDocument/2006/relationships/image" Target="../media/image130.png"/><Relationship Id="rId34" Type="http://schemas.openxmlformats.org/officeDocument/2006/relationships/image" Target="../media/image55.png"/><Relationship Id="rId50" Type="http://schemas.openxmlformats.org/officeDocument/2006/relationships/image" Target="../media/image71.png"/><Relationship Id="rId55" Type="http://schemas.openxmlformats.org/officeDocument/2006/relationships/image" Target="../media/image76.png"/><Relationship Id="rId76" Type="http://schemas.openxmlformats.org/officeDocument/2006/relationships/image" Target="../media/image97.png"/><Relationship Id="rId97" Type="http://schemas.openxmlformats.org/officeDocument/2006/relationships/image" Target="../media/image118.png"/><Relationship Id="rId104" Type="http://schemas.openxmlformats.org/officeDocument/2006/relationships/image" Target="../media/image125.png"/><Relationship Id="rId120" Type="http://schemas.openxmlformats.org/officeDocument/2006/relationships/image" Target="../media/image141.png"/><Relationship Id="rId125" Type="http://schemas.openxmlformats.org/officeDocument/2006/relationships/image" Target="../media/image146.png"/><Relationship Id="rId141" Type="http://schemas.openxmlformats.org/officeDocument/2006/relationships/image" Target="../media/image162.emf"/><Relationship Id="rId146" Type="http://schemas.openxmlformats.org/officeDocument/2006/relationships/image" Target="../media/image167.png"/><Relationship Id="rId167" Type="http://schemas.openxmlformats.org/officeDocument/2006/relationships/image" Target="../media/image188.png"/><Relationship Id="rId7" Type="http://schemas.openxmlformats.org/officeDocument/2006/relationships/image" Target="../media/image28.png"/><Relationship Id="rId71" Type="http://schemas.openxmlformats.org/officeDocument/2006/relationships/image" Target="../media/image92.png"/><Relationship Id="rId92" Type="http://schemas.openxmlformats.org/officeDocument/2006/relationships/image" Target="../media/image113.png"/><Relationship Id="rId162" Type="http://schemas.openxmlformats.org/officeDocument/2006/relationships/image" Target="../media/image183.emf"/><Relationship Id="rId2" Type="http://schemas.openxmlformats.org/officeDocument/2006/relationships/image" Target="../media/image24.png"/><Relationship Id="rId29" Type="http://schemas.openxmlformats.org/officeDocument/2006/relationships/image" Target="../media/image50.png"/><Relationship Id="rId24" Type="http://schemas.openxmlformats.org/officeDocument/2006/relationships/image" Target="../media/image45.png"/><Relationship Id="rId40" Type="http://schemas.openxmlformats.org/officeDocument/2006/relationships/image" Target="../media/image61.png"/><Relationship Id="rId45" Type="http://schemas.openxmlformats.org/officeDocument/2006/relationships/image" Target="../media/image66.png"/><Relationship Id="rId66" Type="http://schemas.openxmlformats.org/officeDocument/2006/relationships/image" Target="../media/image87.png"/><Relationship Id="rId87" Type="http://schemas.openxmlformats.org/officeDocument/2006/relationships/image" Target="../media/image108.png"/><Relationship Id="rId110" Type="http://schemas.openxmlformats.org/officeDocument/2006/relationships/image" Target="../media/image131.emf"/><Relationship Id="rId115" Type="http://schemas.openxmlformats.org/officeDocument/2006/relationships/image" Target="../media/image136.emf"/><Relationship Id="rId131" Type="http://schemas.openxmlformats.org/officeDocument/2006/relationships/image" Target="../media/image152.png"/><Relationship Id="rId136" Type="http://schemas.openxmlformats.org/officeDocument/2006/relationships/image" Target="../media/image157.png"/><Relationship Id="rId157" Type="http://schemas.openxmlformats.org/officeDocument/2006/relationships/image" Target="../media/image178.png"/><Relationship Id="rId61" Type="http://schemas.openxmlformats.org/officeDocument/2006/relationships/image" Target="../media/image82.png"/><Relationship Id="rId82" Type="http://schemas.openxmlformats.org/officeDocument/2006/relationships/image" Target="../media/image103.png"/><Relationship Id="rId152" Type="http://schemas.openxmlformats.org/officeDocument/2006/relationships/image" Target="../media/image173.png"/><Relationship Id="rId19" Type="http://schemas.openxmlformats.org/officeDocument/2006/relationships/image" Target="../media/image40.png"/><Relationship Id="rId14" Type="http://schemas.openxmlformats.org/officeDocument/2006/relationships/image" Target="../media/image35.png"/><Relationship Id="rId30" Type="http://schemas.openxmlformats.org/officeDocument/2006/relationships/image" Target="../media/image51.png"/><Relationship Id="rId35" Type="http://schemas.openxmlformats.org/officeDocument/2006/relationships/image" Target="../media/image56.png"/><Relationship Id="rId56" Type="http://schemas.openxmlformats.org/officeDocument/2006/relationships/image" Target="../media/image77.png"/><Relationship Id="rId77" Type="http://schemas.openxmlformats.org/officeDocument/2006/relationships/image" Target="../media/image98.png"/><Relationship Id="rId100" Type="http://schemas.openxmlformats.org/officeDocument/2006/relationships/image" Target="../media/image121.png"/><Relationship Id="rId105" Type="http://schemas.openxmlformats.org/officeDocument/2006/relationships/image" Target="../media/image126.png"/><Relationship Id="rId126" Type="http://schemas.openxmlformats.org/officeDocument/2006/relationships/image" Target="../media/image147.png"/><Relationship Id="rId147" Type="http://schemas.openxmlformats.org/officeDocument/2006/relationships/image" Target="../media/image168.png"/><Relationship Id="rId168" Type="http://schemas.openxmlformats.org/officeDocument/2006/relationships/image" Target="../media/image189.png"/><Relationship Id="rId8" Type="http://schemas.openxmlformats.org/officeDocument/2006/relationships/image" Target="../media/image29.png"/><Relationship Id="rId51" Type="http://schemas.openxmlformats.org/officeDocument/2006/relationships/image" Target="../media/image72.png"/><Relationship Id="rId72" Type="http://schemas.openxmlformats.org/officeDocument/2006/relationships/image" Target="../media/image93.png"/><Relationship Id="rId93" Type="http://schemas.openxmlformats.org/officeDocument/2006/relationships/image" Target="../media/image114.png"/><Relationship Id="rId98" Type="http://schemas.openxmlformats.org/officeDocument/2006/relationships/image" Target="../media/image119.png"/><Relationship Id="rId121" Type="http://schemas.openxmlformats.org/officeDocument/2006/relationships/image" Target="../media/image142.png"/><Relationship Id="rId142" Type="http://schemas.openxmlformats.org/officeDocument/2006/relationships/image" Target="../media/image163.emf"/><Relationship Id="rId163" Type="http://schemas.openxmlformats.org/officeDocument/2006/relationships/image" Target="../media/image184.emf"/><Relationship Id="rId3" Type="http://schemas.openxmlformats.org/officeDocument/2006/relationships/image" Target="../media/image25.png"/><Relationship Id="rId25" Type="http://schemas.openxmlformats.org/officeDocument/2006/relationships/image" Target="../media/image46.png"/><Relationship Id="rId46" Type="http://schemas.openxmlformats.org/officeDocument/2006/relationships/image" Target="../media/image67.png"/><Relationship Id="rId67" Type="http://schemas.openxmlformats.org/officeDocument/2006/relationships/image" Target="../media/image88.png"/><Relationship Id="rId116" Type="http://schemas.openxmlformats.org/officeDocument/2006/relationships/image" Target="../media/image137.emf"/><Relationship Id="rId137" Type="http://schemas.openxmlformats.org/officeDocument/2006/relationships/image" Target="../media/image158.png"/><Relationship Id="rId158" Type="http://schemas.openxmlformats.org/officeDocument/2006/relationships/image" Target="../media/image179.png"/><Relationship Id="rId20" Type="http://schemas.openxmlformats.org/officeDocument/2006/relationships/image" Target="../media/image41.png"/><Relationship Id="rId41" Type="http://schemas.openxmlformats.org/officeDocument/2006/relationships/image" Target="../media/image62.png"/><Relationship Id="rId62" Type="http://schemas.openxmlformats.org/officeDocument/2006/relationships/image" Target="../media/image83.png"/><Relationship Id="rId83" Type="http://schemas.openxmlformats.org/officeDocument/2006/relationships/image" Target="../media/image104.png"/><Relationship Id="rId88" Type="http://schemas.openxmlformats.org/officeDocument/2006/relationships/image" Target="../media/image109.png"/><Relationship Id="rId111" Type="http://schemas.openxmlformats.org/officeDocument/2006/relationships/image" Target="../media/image132.emf"/><Relationship Id="rId132" Type="http://schemas.openxmlformats.org/officeDocument/2006/relationships/image" Target="../media/image153.png"/><Relationship Id="rId153" Type="http://schemas.openxmlformats.org/officeDocument/2006/relationships/image" Target="../media/image174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3" Type="http://schemas.openxmlformats.org/officeDocument/2006/relationships/image" Target="../media/image14.emf"/><Relationship Id="rId7" Type="http://schemas.openxmlformats.org/officeDocument/2006/relationships/image" Target="../media/image18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Relationship Id="rId6" Type="http://schemas.openxmlformats.org/officeDocument/2006/relationships/image" Target="../media/image17.emf"/><Relationship Id="rId5" Type="http://schemas.openxmlformats.org/officeDocument/2006/relationships/image" Target="../media/image16.emf"/><Relationship Id="rId4" Type="http://schemas.openxmlformats.org/officeDocument/2006/relationships/image" Target="../media/image1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5270</xdr:colOff>
          <xdr:row>18</xdr:row>
          <xdr:rowOff>195262</xdr:rowOff>
        </xdr:from>
        <xdr:to>
          <xdr:col>2</xdr:col>
          <xdr:colOff>808092</xdr:colOff>
          <xdr:row>23</xdr:row>
          <xdr:rowOff>31977</xdr:rowOff>
        </xdr:to>
        <xdr:pic>
          <xdr:nvPicPr>
            <xdr:cNvPr id="1748" name="Picture 4"/>
            <xdr:cNvPicPr>
              <a:picLocks noChangeAspect="1" noChangeArrowheads="1"/>
              <a:extLst>
                <a:ext uri="{84589F7E-364E-4C9E-8A38-B11213B215E9}">
                  <a14:cameraTool cellRange="imagem1" spid="_x0000_s202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6913" y="7679191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237687</xdr:colOff>
          <xdr:row>27</xdr:row>
          <xdr:rowOff>100828</xdr:rowOff>
        </xdr:from>
        <xdr:to>
          <xdr:col>4</xdr:col>
          <xdr:colOff>1040508</xdr:colOff>
          <xdr:row>31</xdr:row>
          <xdr:rowOff>236900</xdr:rowOff>
        </xdr:to>
        <xdr:pic>
          <xdr:nvPicPr>
            <xdr:cNvPr id="1775" name="Picture 34"/>
            <xdr:cNvPicPr>
              <a:picLocks noChangeAspect="1" noChangeArrowheads="1"/>
              <a:extLst>
                <a:ext uri="{84589F7E-364E-4C9E-8A38-B11213B215E9}">
                  <a14:cameraTool cellRange="imagem30" spid="_x0000_s202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659758" y="10278971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1128433</xdr:colOff>
          <xdr:row>28</xdr:row>
          <xdr:rowOff>159683</xdr:rowOff>
        </xdr:from>
        <xdr:to>
          <xdr:col>3</xdr:col>
          <xdr:colOff>761041</xdr:colOff>
          <xdr:row>33</xdr:row>
          <xdr:rowOff>10004</xdr:rowOff>
        </xdr:to>
        <xdr:pic>
          <xdr:nvPicPr>
            <xdr:cNvPr id="1773" name="Picture 32"/>
            <xdr:cNvPicPr>
              <a:picLocks noChangeAspect="1" noChangeArrowheads="1"/>
              <a:extLst>
                <a:ext uri="{84589F7E-364E-4C9E-8A38-B11213B215E9}">
                  <a14:cameraTool cellRange="imagem26" spid="_x0000_s202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10076" y="10637183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37708</xdr:colOff>
          <xdr:row>26</xdr:row>
          <xdr:rowOff>113886</xdr:rowOff>
        </xdr:from>
        <xdr:to>
          <xdr:col>4</xdr:col>
          <xdr:colOff>840529</xdr:colOff>
          <xdr:row>30</xdr:row>
          <xdr:rowOff>249958</xdr:rowOff>
        </xdr:to>
        <xdr:pic>
          <xdr:nvPicPr>
            <xdr:cNvPr id="1778" name="Picture 37"/>
            <xdr:cNvPicPr>
              <a:picLocks noChangeAspect="1" noChangeArrowheads="1"/>
              <a:extLst>
                <a:ext uri="{84589F7E-364E-4C9E-8A38-B11213B215E9}">
                  <a14:cameraTool cellRange="imagem33" spid="_x0000_s202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59779" y="9992672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32230</xdr:colOff>
          <xdr:row>30</xdr:row>
          <xdr:rowOff>2752</xdr:rowOff>
        </xdr:from>
        <xdr:to>
          <xdr:col>4</xdr:col>
          <xdr:colOff>835051</xdr:colOff>
          <xdr:row>34</xdr:row>
          <xdr:rowOff>138824</xdr:rowOff>
        </xdr:to>
        <xdr:pic>
          <xdr:nvPicPr>
            <xdr:cNvPr id="1776" name="Picture 35"/>
            <xdr:cNvPicPr>
              <a:picLocks noChangeAspect="1" noChangeArrowheads="1"/>
              <a:extLst>
                <a:ext uri="{84589F7E-364E-4C9E-8A38-B11213B215E9}">
                  <a14:cameraTool cellRange="imagem31" spid="_x0000_s202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54301" y="11078966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238441</xdr:colOff>
          <xdr:row>19</xdr:row>
          <xdr:rowOff>228697</xdr:rowOff>
        </xdr:from>
        <xdr:to>
          <xdr:col>8</xdr:col>
          <xdr:colOff>1041263</xdr:colOff>
          <xdr:row>24</xdr:row>
          <xdr:rowOff>65413</xdr:rowOff>
        </xdr:to>
        <xdr:pic>
          <xdr:nvPicPr>
            <xdr:cNvPr id="1759" name="Picture 16"/>
            <xdr:cNvPicPr>
              <a:picLocks noChangeAspect="1" noChangeArrowheads="1"/>
              <a:extLst>
                <a:ext uri="{84589F7E-364E-4C9E-8A38-B11213B215E9}">
                  <a14:cameraTool cellRange="imagem12" spid="_x0000_s202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341370" y="8011983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15178</xdr:colOff>
          <xdr:row>18</xdr:row>
          <xdr:rowOff>165482</xdr:rowOff>
        </xdr:from>
        <xdr:to>
          <xdr:col>8</xdr:col>
          <xdr:colOff>818000</xdr:colOff>
          <xdr:row>23</xdr:row>
          <xdr:rowOff>2197</xdr:rowOff>
        </xdr:to>
        <xdr:pic>
          <xdr:nvPicPr>
            <xdr:cNvPr id="1760" name="Picture 17"/>
            <xdr:cNvPicPr>
              <a:picLocks noChangeAspect="1" noChangeArrowheads="1"/>
              <a:extLst>
                <a:ext uri="{84589F7E-364E-4C9E-8A38-B11213B215E9}">
                  <a14:cameraTool cellRange="imagem13" spid="_x0000_s202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118107" y="7649411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1060076</xdr:colOff>
          <xdr:row>20</xdr:row>
          <xdr:rowOff>114861</xdr:rowOff>
        </xdr:from>
        <xdr:to>
          <xdr:col>10</xdr:col>
          <xdr:colOff>638255</xdr:colOff>
          <xdr:row>24</xdr:row>
          <xdr:rowOff>250933</xdr:rowOff>
        </xdr:to>
        <xdr:pic>
          <xdr:nvPicPr>
            <xdr:cNvPr id="1761" name="Picture 18"/>
            <xdr:cNvPicPr>
              <a:picLocks noChangeAspect="1" noChangeArrowheads="1"/>
              <a:extLst>
                <a:ext uri="{84589F7E-364E-4C9E-8A38-B11213B215E9}">
                  <a14:cameraTool cellRange="imagem14" spid="_x0000_s202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163005" y="8197504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52206</xdr:colOff>
          <xdr:row>18</xdr:row>
          <xdr:rowOff>198612</xdr:rowOff>
        </xdr:from>
        <xdr:to>
          <xdr:col>6</xdr:col>
          <xdr:colOff>855028</xdr:colOff>
          <xdr:row>23</xdr:row>
          <xdr:rowOff>35327</xdr:rowOff>
        </xdr:to>
        <xdr:pic>
          <xdr:nvPicPr>
            <xdr:cNvPr id="1756" name="Picture 13"/>
            <xdr:cNvPicPr>
              <a:picLocks noChangeAspect="1" noChangeArrowheads="1"/>
              <a:extLst>
                <a:ext uri="{84589F7E-364E-4C9E-8A38-B11213B215E9}">
                  <a14:cameraTool cellRange="imagem9" spid="_x0000_s202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814706" y="7682541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8</xdr:col>
      <xdr:colOff>911678</xdr:colOff>
      <xdr:row>0</xdr:row>
      <xdr:rowOff>67716</xdr:rowOff>
    </xdr:from>
    <xdr:to>
      <xdr:col>13</xdr:col>
      <xdr:colOff>1142999</xdr:colOff>
      <xdr:row>0</xdr:row>
      <xdr:rowOff>1152445</xdr:rowOff>
    </xdr:to>
    <xdr:sp macro="" textlink="">
      <xdr:nvSpPr>
        <xdr:cNvPr id="17" name="CaixaDeTexto 16">
          <a:hlinkClick xmlns:r="http://schemas.openxmlformats.org/officeDocument/2006/relationships" r:id="rId2"/>
        </xdr:cNvPr>
        <xdr:cNvSpPr txBox="1"/>
      </xdr:nvSpPr>
      <xdr:spPr>
        <a:xfrm>
          <a:off x="9103178" y="67716"/>
          <a:ext cx="4966607" cy="1084729"/>
        </a:xfrm>
        <a:prstGeom prst="rect">
          <a:avLst/>
        </a:prstGeom>
        <a:solidFill>
          <a:schemeClr val="tx2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PT" sz="400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Instruções</a:t>
          </a:r>
          <a:r>
            <a:rPr lang="pt-PT" sz="4000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(clicar aqui)</a:t>
          </a:r>
          <a:endParaRPr lang="pt-PT" sz="4000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1</xdr:col>
      <xdr:colOff>13607</xdr:colOff>
      <xdr:row>0</xdr:row>
      <xdr:rowOff>68035</xdr:rowOff>
    </xdr:from>
    <xdr:to>
      <xdr:col>8</xdr:col>
      <xdr:colOff>816429</xdr:colOff>
      <xdr:row>0</xdr:row>
      <xdr:rowOff>1170214</xdr:rowOff>
    </xdr:to>
    <xdr:sp macro="" textlink="">
      <xdr:nvSpPr>
        <xdr:cNvPr id="35" name="CaixaDeTexto 34"/>
        <xdr:cNvSpPr txBox="1"/>
      </xdr:nvSpPr>
      <xdr:spPr>
        <a:xfrm>
          <a:off x="13607" y="68035"/>
          <a:ext cx="8994322" cy="110217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PT" sz="3200">
              <a:latin typeface="Times New Roman" pitchFamily="18" charset="0"/>
              <a:cs typeface="Times New Roman" pitchFamily="18" charset="0"/>
            </a:rPr>
            <a:t>Quadro de figuras - </a:t>
          </a:r>
          <a:r>
            <a:rPr lang="pt-PT" sz="1400">
              <a:latin typeface="Times New Roman" pitchFamily="18" charset="0"/>
              <a:cs typeface="Times New Roman" pitchFamily="18" charset="0"/>
            </a:rPr>
            <a:t>Colocar diretamente a figura que pretende (1 a 131) nos espaços respectivos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122789</xdr:colOff>
          <xdr:row>19</xdr:row>
          <xdr:rowOff>184911</xdr:rowOff>
        </xdr:from>
        <xdr:to>
          <xdr:col>2</xdr:col>
          <xdr:colOff>925611</xdr:colOff>
          <xdr:row>24</xdr:row>
          <xdr:rowOff>21627</xdr:rowOff>
        </xdr:to>
        <xdr:pic>
          <xdr:nvPicPr>
            <xdr:cNvPr id="1747" name="Picture 3"/>
            <xdr:cNvPicPr>
              <a:picLocks noChangeAspect="1" noChangeArrowheads="1"/>
              <a:extLst>
                <a:ext uri="{84589F7E-364E-4C9E-8A38-B11213B215E9}">
                  <a14:cameraTool cellRange="imagem" spid="_x0000_s203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98989" y="8033511"/>
              <a:ext cx="1983922" cy="136071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949407</xdr:colOff>
          <xdr:row>20</xdr:row>
          <xdr:rowOff>137759</xdr:rowOff>
        </xdr:from>
        <xdr:to>
          <xdr:col>3</xdr:col>
          <xdr:colOff>582015</xdr:colOff>
          <xdr:row>24</xdr:row>
          <xdr:rowOff>273831</xdr:rowOff>
        </xdr:to>
        <xdr:pic>
          <xdr:nvPicPr>
            <xdr:cNvPr id="1749" name="Picture 5"/>
            <xdr:cNvPicPr>
              <a:picLocks noChangeAspect="1" noChangeArrowheads="1"/>
              <a:extLst>
                <a:ext uri="{84589F7E-364E-4C9E-8A38-B11213B215E9}">
                  <a14:cameraTool cellRange="imagem2" spid="_x0000_s203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31050" y="8220402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33130</xdr:colOff>
          <xdr:row>22</xdr:row>
          <xdr:rowOff>5723</xdr:rowOff>
        </xdr:from>
        <xdr:to>
          <xdr:col>2</xdr:col>
          <xdr:colOff>835952</xdr:colOff>
          <xdr:row>26</xdr:row>
          <xdr:rowOff>141793</xdr:rowOff>
        </xdr:to>
        <xdr:pic>
          <xdr:nvPicPr>
            <xdr:cNvPr id="1750" name="Picture 6"/>
            <xdr:cNvPicPr>
              <a:picLocks noChangeAspect="1" noChangeArrowheads="1"/>
              <a:extLst>
                <a:ext uri="{84589F7E-364E-4C9E-8A38-B11213B215E9}">
                  <a14:cameraTool cellRange="imagem3" spid="_x0000_s203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4773" y="8687080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30890</xdr:colOff>
          <xdr:row>19</xdr:row>
          <xdr:rowOff>137102</xdr:rowOff>
        </xdr:from>
        <xdr:to>
          <xdr:col>4</xdr:col>
          <xdr:colOff>833711</xdr:colOff>
          <xdr:row>23</xdr:row>
          <xdr:rowOff>273175</xdr:rowOff>
        </xdr:to>
        <xdr:pic>
          <xdr:nvPicPr>
            <xdr:cNvPr id="1751" name="Picture 7"/>
            <xdr:cNvPicPr>
              <a:picLocks noChangeAspect="1" noChangeArrowheads="1"/>
              <a:extLst>
                <a:ext uri="{84589F7E-364E-4C9E-8A38-B11213B215E9}">
                  <a14:cameraTool cellRange="imagem4" spid="_x0000_s203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52961" y="7920388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35517</xdr:colOff>
          <xdr:row>18</xdr:row>
          <xdr:rowOff>223218</xdr:rowOff>
        </xdr:from>
        <xdr:to>
          <xdr:col>4</xdr:col>
          <xdr:colOff>838338</xdr:colOff>
          <xdr:row>23</xdr:row>
          <xdr:rowOff>59933</xdr:rowOff>
        </xdr:to>
        <xdr:pic>
          <xdr:nvPicPr>
            <xdr:cNvPr id="1752" name="Picture 8"/>
            <xdr:cNvPicPr>
              <a:picLocks noChangeAspect="1" noChangeArrowheads="1"/>
              <a:extLst>
                <a:ext uri="{84589F7E-364E-4C9E-8A38-B11213B215E9}">
                  <a14:cameraTool cellRange="imagem5" spid="_x0000_s203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57588" y="7707147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1085728</xdr:colOff>
          <xdr:row>20</xdr:row>
          <xdr:rowOff>182096</xdr:rowOff>
        </xdr:from>
        <xdr:to>
          <xdr:col>5</xdr:col>
          <xdr:colOff>718335</xdr:colOff>
          <xdr:row>25</xdr:row>
          <xdr:rowOff>18810</xdr:rowOff>
        </xdr:to>
        <xdr:pic>
          <xdr:nvPicPr>
            <xdr:cNvPr id="1753" name="Picture 9"/>
            <xdr:cNvPicPr>
              <a:picLocks noChangeAspect="1" noChangeArrowheads="1"/>
              <a:extLst>
                <a:ext uri="{84589F7E-364E-4C9E-8A38-B11213B215E9}">
                  <a14:cameraTool cellRange="imagem6" spid="_x0000_s203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507799" y="8264739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40633</xdr:colOff>
          <xdr:row>21</xdr:row>
          <xdr:rowOff>235201</xdr:rowOff>
        </xdr:from>
        <xdr:to>
          <xdr:col>4</xdr:col>
          <xdr:colOff>843454</xdr:colOff>
          <xdr:row>26</xdr:row>
          <xdr:rowOff>71914</xdr:rowOff>
        </xdr:to>
        <xdr:pic>
          <xdr:nvPicPr>
            <xdr:cNvPr id="1754" name="Picture 10"/>
            <xdr:cNvPicPr>
              <a:picLocks noChangeAspect="1" noChangeArrowheads="1"/>
              <a:extLst>
                <a:ext uri="{84589F7E-364E-4C9E-8A38-B11213B215E9}">
                  <a14:cameraTool cellRange="imagem7" spid="_x0000_s203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462704" y="8617201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236981</xdr:colOff>
          <xdr:row>19</xdr:row>
          <xdr:rowOff>169745</xdr:rowOff>
        </xdr:from>
        <xdr:to>
          <xdr:col>6</xdr:col>
          <xdr:colOff>1039803</xdr:colOff>
          <xdr:row>24</xdr:row>
          <xdr:rowOff>6461</xdr:rowOff>
        </xdr:to>
        <xdr:pic>
          <xdr:nvPicPr>
            <xdr:cNvPr id="1755" name="Picture 12"/>
            <xdr:cNvPicPr>
              <a:picLocks noChangeAspect="1" noChangeArrowheads="1"/>
              <a:extLst>
                <a:ext uri="{84589F7E-364E-4C9E-8A38-B11213B215E9}">
                  <a14:cameraTool cellRange="imagem8" spid="_x0000_s203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999481" y="7953031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996252</xdr:colOff>
          <xdr:row>20</xdr:row>
          <xdr:rowOff>209866</xdr:rowOff>
        </xdr:from>
        <xdr:to>
          <xdr:col>7</xdr:col>
          <xdr:colOff>628859</xdr:colOff>
          <xdr:row>25</xdr:row>
          <xdr:rowOff>46580</xdr:rowOff>
        </xdr:to>
        <xdr:pic>
          <xdr:nvPicPr>
            <xdr:cNvPr id="1757" name="Picture 14"/>
            <xdr:cNvPicPr>
              <a:picLocks noChangeAspect="1" noChangeArrowheads="1"/>
              <a:extLst>
                <a:ext uri="{84589F7E-364E-4C9E-8A38-B11213B215E9}">
                  <a14:cameraTool cellRange="imagem10" spid="_x0000_s203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758752" y="8292509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11402</xdr:colOff>
          <xdr:row>21</xdr:row>
          <xdr:rowOff>210841</xdr:rowOff>
        </xdr:from>
        <xdr:to>
          <xdr:col>6</xdr:col>
          <xdr:colOff>814224</xdr:colOff>
          <xdr:row>26</xdr:row>
          <xdr:rowOff>47554</xdr:rowOff>
        </xdr:to>
        <xdr:pic>
          <xdr:nvPicPr>
            <xdr:cNvPr id="1758" name="Picture 15"/>
            <xdr:cNvPicPr>
              <a:picLocks noChangeAspect="1" noChangeArrowheads="1"/>
              <a:extLst>
                <a:ext uri="{84589F7E-364E-4C9E-8A38-B11213B215E9}">
                  <a14:cameraTool cellRange="imagem11" spid="_x0000_s203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773902" y="8592841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23583</xdr:colOff>
          <xdr:row>22</xdr:row>
          <xdr:rowOff>16686</xdr:rowOff>
        </xdr:from>
        <xdr:to>
          <xdr:col>8</xdr:col>
          <xdr:colOff>826405</xdr:colOff>
          <xdr:row>26</xdr:row>
          <xdr:rowOff>152756</xdr:rowOff>
        </xdr:to>
        <xdr:pic>
          <xdr:nvPicPr>
            <xdr:cNvPr id="1762" name="Picture 19"/>
            <xdr:cNvPicPr>
              <a:picLocks noChangeAspect="1" noChangeArrowheads="1"/>
              <a:extLst>
                <a:ext uri="{84589F7E-364E-4C9E-8A38-B11213B215E9}">
                  <a14:cameraTool cellRange="imagem15" spid="_x0000_s204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126512" y="8698043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99391</xdr:colOff>
          <xdr:row>19</xdr:row>
          <xdr:rowOff>203752</xdr:rowOff>
        </xdr:from>
        <xdr:to>
          <xdr:col>11</xdr:col>
          <xdr:colOff>902213</xdr:colOff>
          <xdr:row>24</xdr:row>
          <xdr:rowOff>40468</xdr:rowOff>
        </xdr:to>
        <xdr:pic>
          <xdr:nvPicPr>
            <xdr:cNvPr id="1763" name="Picture 21"/>
            <xdr:cNvPicPr>
              <a:picLocks noChangeAspect="1" noChangeArrowheads="1"/>
              <a:extLst>
                <a:ext uri="{84589F7E-364E-4C9E-8A38-B11213B215E9}">
                  <a14:cameraTool cellRange="imagem16" spid="_x0000_s204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597177" y="7987038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45238</xdr:colOff>
          <xdr:row>22</xdr:row>
          <xdr:rowOff>42703</xdr:rowOff>
        </xdr:from>
        <xdr:to>
          <xdr:col>11</xdr:col>
          <xdr:colOff>793631</xdr:colOff>
          <xdr:row>26</xdr:row>
          <xdr:rowOff>178773</xdr:rowOff>
        </xdr:to>
        <xdr:pic>
          <xdr:nvPicPr>
            <xdr:cNvPr id="1764" name="Picture 22"/>
            <xdr:cNvPicPr>
              <a:picLocks noChangeAspect="1" noChangeArrowheads="1"/>
              <a:extLst>
                <a:ext uri="{84589F7E-364E-4C9E-8A38-B11213B215E9}">
                  <a14:cameraTool cellRange="imagem17" spid="_x0000_s20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488595" y="8724060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1070162</xdr:colOff>
          <xdr:row>20</xdr:row>
          <xdr:rowOff>193301</xdr:rowOff>
        </xdr:from>
        <xdr:to>
          <xdr:col>12</xdr:col>
          <xdr:colOff>702770</xdr:colOff>
          <xdr:row>25</xdr:row>
          <xdr:rowOff>30015</xdr:rowOff>
        </xdr:to>
        <xdr:pic>
          <xdr:nvPicPr>
            <xdr:cNvPr id="1765" name="Picture 23"/>
            <xdr:cNvPicPr>
              <a:picLocks noChangeAspect="1" noChangeArrowheads="1"/>
              <a:extLst>
                <a:ext uri="{84589F7E-364E-4C9E-8A38-B11213B215E9}">
                  <a14:cameraTool cellRange="imagem18" spid="_x0000_s20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567948" y="8275944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1689</xdr:colOff>
          <xdr:row>18</xdr:row>
          <xdr:rowOff>190377</xdr:rowOff>
        </xdr:from>
        <xdr:to>
          <xdr:col>11</xdr:col>
          <xdr:colOff>804511</xdr:colOff>
          <xdr:row>23</xdr:row>
          <xdr:rowOff>27092</xdr:rowOff>
        </xdr:to>
        <xdr:pic>
          <xdr:nvPicPr>
            <xdr:cNvPr id="1766" name="Picture 24"/>
            <xdr:cNvPicPr>
              <a:picLocks noChangeAspect="1" noChangeArrowheads="1"/>
              <a:extLst>
                <a:ext uri="{84589F7E-364E-4C9E-8A38-B11213B215E9}">
                  <a14:cameraTool cellRange="imagem19" spid="_x0000_s20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499475" y="7674306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116979</xdr:colOff>
          <xdr:row>19</xdr:row>
          <xdr:rowOff>138564</xdr:rowOff>
        </xdr:from>
        <xdr:to>
          <xdr:col>13</xdr:col>
          <xdr:colOff>919800</xdr:colOff>
          <xdr:row>23</xdr:row>
          <xdr:rowOff>274637</xdr:rowOff>
        </xdr:to>
        <xdr:pic>
          <xdr:nvPicPr>
            <xdr:cNvPr id="1767" name="Picture 26"/>
            <xdr:cNvPicPr>
              <a:picLocks noChangeAspect="1" noChangeArrowheads="1"/>
              <a:extLst>
                <a:ext uri="{84589F7E-364E-4C9E-8A38-B11213B215E9}">
                  <a14:cameraTool cellRange="imagem20" spid="_x0000_s204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955193" y="7921850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1160467</xdr:colOff>
          <xdr:row>18</xdr:row>
          <xdr:rowOff>207869</xdr:rowOff>
        </xdr:from>
        <xdr:to>
          <xdr:col>13</xdr:col>
          <xdr:colOff>793074</xdr:colOff>
          <xdr:row>23</xdr:row>
          <xdr:rowOff>44584</xdr:rowOff>
        </xdr:to>
        <xdr:pic>
          <xdr:nvPicPr>
            <xdr:cNvPr id="1768" name="Picture 27"/>
            <xdr:cNvPicPr>
              <a:picLocks noChangeAspect="1" noChangeArrowheads="1"/>
              <a:extLst>
                <a:ext uri="{84589F7E-364E-4C9E-8A38-B11213B215E9}">
                  <a14:cameraTool cellRange="imagem21" spid="_x0000_s204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828467" y="7691798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1058956</xdr:colOff>
          <xdr:row>20</xdr:row>
          <xdr:rowOff>182096</xdr:rowOff>
        </xdr:from>
        <xdr:to>
          <xdr:col>14</xdr:col>
          <xdr:colOff>694964</xdr:colOff>
          <xdr:row>25</xdr:row>
          <xdr:rowOff>18810</xdr:rowOff>
        </xdr:to>
        <xdr:pic>
          <xdr:nvPicPr>
            <xdr:cNvPr id="1769" name="Picture 28"/>
            <xdr:cNvPicPr>
              <a:picLocks noChangeAspect="1" noChangeArrowheads="1"/>
              <a:extLst>
                <a:ext uri="{84589F7E-364E-4C9E-8A38-B11213B215E9}">
                  <a14:cameraTool cellRange="imagem22" spid="_x0000_s204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897170" y="8264739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28308</xdr:colOff>
          <xdr:row>22</xdr:row>
          <xdr:rowOff>11083</xdr:rowOff>
        </xdr:from>
        <xdr:to>
          <xdr:col>13</xdr:col>
          <xdr:colOff>831129</xdr:colOff>
          <xdr:row>26</xdr:row>
          <xdr:rowOff>147153</xdr:rowOff>
        </xdr:to>
        <xdr:pic>
          <xdr:nvPicPr>
            <xdr:cNvPr id="1770" name="Picture 29"/>
            <xdr:cNvPicPr>
              <a:picLocks noChangeAspect="1" noChangeArrowheads="1"/>
              <a:extLst>
                <a:ext uri="{84589F7E-364E-4C9E-8A38-B11213B215E9}">
                  <a14:cameraTool cellRange="imagem23" spid="_x0000_s819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866522" y="8692440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142416</xdr:colOff>
          <xdr:row>27</xdr:row>
          <xdr:rowOff>287075</xdr:rowOff>
        </xdr:from>
        <xdr:to>
          <xdr:col>2</xdr:col>
          <xdr:colOff>945238</xdr:colOff>
          <xdr:row>32</xdr:row>
          <xdr:rowOff>123789</xdr:rowOff>
        </xdr:to>
        <xdr:pic>
          <xdr:nvPicPr>
            <xdr:cNvPr id="1771" name="Picture 30"/>
            <xdr:cNvPicPr>
              <a:picLocks noChangeAspect="1" noChangeArrowheads="1"/>
              <a:extLst>
                <a:ext uri="{84589F7E-364E-4C9E-8A38-B11213B215E9}">
                  <a14:cameraTool cellRange="imagem24" spid="_x0000_s819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224059" y="10465218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5270</xdr:colOff>
          <xdr:row>26</xdr:row>
          <xdr:rowOff>174252</xdr:rowOff>
        </xdr:from>
        <xdr:to>
          <xdr:col>2</xdr:col>
          <xdr:colOff>808092</xdr:colOff>
          <xdr:row>31</xdr:row>
          <xdr:rowOff>10968</xdr:rowOff>
        </xdr:to>
        <xdr:pic>
          <xdr:nvPicPr>
            <xdr:cNvPr id="1772" name="Picture 31"/>
            <xdr:cNvPicPr>
              <a:picLocks noChangeAspect="1" noChangeArrowheads="1"/>
              <a:extLst>
                <a:ext uri="{84589F7E-364E-4C9E-8A38-B11213B215E9}">
                  <a14:cameraTool cellRange="imagem25" spid="_x0000_s819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6913" y="10053038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5270</xdr:colOff>
          <xdr:row>30</xdr:row>
          <xdr:rowOff>14007</xdr:rowOff>
        </xdr:from>
        <xdr:to>
          <xdr:col>2</xdr:col>
          <xdr:colOff>808092</xdr:colOff>
          <xdr:row>34</xdr:row>
          <xdr:rowOff>150079</xdr:rowOff>
        </xdr:to>
        <xdr:pic>
          <xdr:nvPicPr>
            <xdr:cNvPr id="1774" name="Picture 33"/>
            <xdr:cNvPicPr>
              <a:picLocks noChangeAspect="1" noChangeArrowheads="1"/>
              <a:extLst>
                <a:ext uri="{84589F7E-364E-4C9E-8A38-B11213B215E9}">
                  <a14:cameraTool cellRange="imagem27" spid="_x0000_s819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6913" y="11090221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1027433</xdr:colOff>
          <xdr:row>28</xdr:row>
          <xdr:rowOff>115833</xdr:rowOff>
        </xdr:from>
        <xdr:to>
          <xdr:col>5</xdr:col>
          <xdr:colOff>660040</xdr:colOff>
          <xdr:row>32</xdr:row>
          <xdr:rowOff>251904</xdr:rowOff>
        </xdr:to>
        <xdr:pic>
          <xdr:nvPicPr>
            <xdr:cNvPr id="1777" name="Picture 36"/>
            <xdr:cNvPicPr>
              <a:picLocks noChangeAspect="1" noChangeArrowheads="1"/>
              <a:extLst>
                <a:ext uri="{84589F7E-364E-4C9E-8A38-B11213B215E9}">
                  <a14:cameraTool cellRange="imagem32" spid="_x0000_s819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3449504" y="10593333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212131</xdr:colOff>
          <xdr:row>27</xdr:row>
          <xdr:rowOff>135153</xdr:rowOff>
        </xdr:from>
        <xdr:to>
          <xdr:col>6</xdr:col>
          <xdr:colOff>1014953</xdr:colOff>
          <xdr:row>31</xdr:row>
          <xdr:rowOff>271225</xdr:rowOff>
        </xdr:to>
        <xdr:pic>
          <xdr:nvPicPr>
            <xdr:cNvPr id="1779" name="Picture 38"/>
            <xdr:cNvPicPr>
              <a:picLocks noChangeAspect="1" noChangeArrowheads="1"/>
              <a:extLst>
                <a:ext uri="{84589F7E-364E-4C9E-8A38-B11213B215E9}">
                  <a14:cameraTool cellRange="imagem34" spid="_x0000_s819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974631" y="10313296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32228</xdr:colOff>
          <xdr:row>26</xdr:row>
          <xdr:rowOff>185458</xdr:rowOff>
        </xdr:from>
        <xdr:to>
          <xdr:col>6</xdr:col>
          <xdr:colOff>835050</xdr:colOff>
          <xdr:row>31</xdr:row>
          <xdr:rowOff>22174</xdr:rowOff>
        </xdr:to>
        <xdr:pic>
          <xdr:nvPicPr>
            <xdr:cNvPr id="1780" name="Picture 39"/>
            <xdr:cNvPicPr>
              <a:picLocks noChangeAspect="1" noChangeArrowheads="1"/>
              <a:extLst>
                <a:ext uri="{84589F7E-364E-4C9E-8A38-B11213B215E9}">
                  <a14:cameraTool cellRange="imagem35" spid="_x0000_s819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794728" y="10064244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1127312</xdr:colOff>
          <xdr:row>28</xdr:row>
          <xdr:rowOff>148477</xdr:rowOff>
        </xdr:from>
        <xdr:to>
          <xdr:col>7</xdr:col>
          <xdr:colOff>759919</xdr:colOff>
          <xdr:row>32</xdr:row>
          <xdr:rowOff>284548</xdr:rowOff>
        </xdr:to>
        <xdr:pic>
          <xdr:nvPicPr>
            <xdr:cNvPr id="1781" name="Picture 40"/>
            <xdr:cNvPicPr>
              <a:picLocks noChangeAspect="1" noChangeArrowheads="1"/>
              <a:extLst>
                <a:ext uri="{84589F7E-364E-4C9E-8A38-B11213B215E9}">
                  <a14:cameraTool cellRange="imagem36" spid="_x0000_s819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5889812" y="10625977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21145</xdr:colOff>
          <xdr:row>30</xdr:row>
          <xdr:rowOff>25701</xdr:rowOff>
        </xdr:from>
        <xdr:to>
          <xdr:col>6</xdr:col>
          <xdr:colOff>823967</xdr:colOff>
          <xdr:row>34</xdr:row>
          <xdr:rowOff>161773</xdr:rowOff>
        </xdr:to>
        <xdr:pic>
          <xdr:nvPicPr>
            <xdr:cNvPr id="1782" name="Picture 41"/>
            <xdr:cNvPicPr>
              <a:picLocks noChangeAspect="1" noChangeArrowheads="1"/>
              <a:extLst>
                <a:ext uri="{84589F7E-364E-4C9E-8A38-B11213B215E9}">
                  <a14:cameraTool cellRange="imagem37" spid="_x0000_s820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783645" y="11101915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168283</xdr:colOff>
          <xdr:row>27</xdr:row>
          <xdr:rowOff>79609</xdr:rowOff>
        </xdr:from>
        <xdr:to>
          <xdr:col>8</xdr:col>
          <xdr:colOff>971105</xdr:colOff>
          <xdr:row>31</xdr:row>
          <xdr:rowOff>215681</xdr:rowOff>
        </xdr:to>
        <xdr:pic>
          <xdr:nvPicPr>
            <xdr:cNvPr id="1783" name="Picture 173"/>
            <xdr:cNvPicPr>
              <a:picLocks noChangeAspect="1" noChangeArrowheads="1"/>
              <a:extLst>
                <a:ext uri="{84589F7E-364E-4C9E-8A38-B11213B215E9}">
                  <a14:cameraTool cellRange="figura1" spid="_x0000_s820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271212" y="10257752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42949</xdr:colOff>
          <xdr:row>26</xdr:row>
          <xdr:rowOff>95811</xdr:rowOff>
        </xdr:from>
        <xdr:to>
          <xdr:col>8</xdr:col>
          <xdr:colOff>845771</xdr:colOff>
          <xdr:row>30</xdr:row>
          <xdr:rowOff>231883</xdr:rowOff>
        </xdr:to>
        <xdr:pic>
          <xdr:nvPicPr>
            <xdr:cNvPr id="1784" name="Picture 174"/>
            <xdr:cNvPicPr>
              <a:picLocks noChangeAspect="1" noChangeArrowheads="1"/>
              <a:extLst>
                <a:ext uri="{84589F7E-364E-4C9E-8A38-B11213B215E9}">
                  <a14:cameraTool cellRange="figura2" spid="_x0000_s820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145878" y="9974597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1037665</xdr:colOff>
          <xdr:row>28</xdr:row>
          <xdr:rowOff>137272</xdr:rowOff>
        </xdr:from>
        <xdr:to>
          <xdr:col>10</xdr:col>
          <xdr:colOff>615844</xdr:colOff>
          <xdr:row>32</xdr:row>
          <xdr:rowOff>273343</xdr:rowOff>
        </xdr:to>
        <xdr:pic>
          <xdr:nvPicPr>
            <xdr:cNvPr id="1785" name="Picture 175"/>
            <xdr:cNvPicPr>
              <a:picLocks noChangeAspect="1" noChangeArrowheads="1"/>
              <a:extLst>
                <a:ext uri="{84589F7E-364E-4C9E-8A38-B11213B215E9}">
                  <a14:cameraTool cellRange="figura3" spid="_x0000_s820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140594" y="10614772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40147</xdr:colOff>
          <xdr:row>29</xdr:row>
          <xdr:rowOff>292693</xdr:rowOff>
        </xdr:from>
        <xdr:to>
          <xdr:col>8</xdr:col>
          <xdr:colOff>842969</xdr:colOff>
          <xdr:row>34</xdr:row>
          <xdr:rowOff>129407</xdr:rowOff>
        </xdr:to>
        <xdr:pic>
          <xdr:nvPicPr>
            <xdr:cNvPr id="1786" name="Picture 176"/>
            <xdr:cNvPicPr>
              <a:picLocks noChangeAspect="1" noChangeArrowheads="1"/>
              <a:extLst>
                <a:ext uri="{84589F7E-364E-4C9E-8A38-B11213B215E9}">
                  <a14:cameraTool cellRange="figura4" spid="_x0000_s820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7143076" y="11069550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223679</xdr:colOff>
          <xdr:row>27</xdr:row>
          <xdr:rowOff>191181</xdr:rowOff>
        </xdr:from>
        <xdr:to>
          <xdr:col>11</xdr:col>
          <xdr:colOff>1026501</xdr:colOff>
          <xdr:row>32</xdr:row>
          <xdr:rowOff>27895</xdr:rowOff>
        </xdr:to>
        <xdr:pic>
          <xdr:nvPicPr>
            <xdr:cNvPr id="1787" name="Picture 177"/>
            <xdr:cNvPicPr>
              <a:picLocks noChangeAspect="1" noChangeArrowheads="1"/>
              <a:extLst>
                <a:ext uri="{84589F7E-364E-4C9E-8A38-B11213B215E9}">
                  <a14:cameraTool cellRange="figura5" spid="_x0000_s8205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721465" y="10369324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25749</xdr:colOff>
          <xdr:row>26</xdr:row>
          <xdr:rowOff>188381</xdr:rowOff>
        </xdr:from>
        <xdr:to>
          <xdr:col>11</xdr:col>
          <xdr:colOff>774142</xdr:colOff>
          <xdr:row>31</xdr:row>
          <xdr:rowOff>25097</xdr:rowOff>
        </xdr:to>
        <xdr:pic>
          <xdr:nvPicPr>
            <xdr:cNvPr id="1788" name="Picture 178"/>
            <xdr:cNvPicPr>
              <a:picLocks noChangeAspect="1" noChangeArrowheads="1"/>
              <a:extLst>
                <a:ext uri="{84589F7E-364E-4C9E-8A38-B11213B215E9}">
                  <a14:cameraTool cellRange="figura6" spid="_x0000_s820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469106" y="10067167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1036544</xdr:colOff>
          <xdr:row>28</xdr:row>
          <xdr:rowOff>204507</xdr:rowOff>
        </xdr:from>
        <xdr:to>
          <xdr:col>12</xdr:col>
          <xdr:colOff>669152</xdr:colOff>
          <xdr:row>33</xdr:row>
          <xdr:rowOff>41221</xdr:rowOff>
        </xdr:to>
        <xdr:pic>
          <xdr:nvPicPr>
            <xdr:cNvPr id="1789" name="Picture 179"/>
            <xdr:cNvPicPr>
              <a:picLocks noChangeAspect="1" noChangeArrowheads="1"/>
              <a:extLst>
                <a:ext uri="{84589F7E-364E-4C9E-8A38-B11213B215E9}">
                  <a14:cameraTool cellRange="figura7" spid="_x0000_s820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0534330" y="10682007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17588</xdr:colOff>
          <xdr:row>30</xdr:row>
          <xdr:rowOff>94885</xdr:rowOff>
        </xdr:from>
        <xdr:to>
          <xdr:col>11</xdr:col>
          <xdr:colOff>765981</xdr:colOff>
          <xdr:row>34</xdr:row>
          <xdr:rowOff>230957</xdr:rowOff>
        </xdr:to>
        <xdr:pic>
          <xdr:nvPicPr>
            <xdr:cNvPr id="1790" name="Picture 180"/>
            <xdr:cNvPicPr>
              <a:picLocks noChangeAspect="1" noChangeArrowheads="1"/>
              <a:extLst>
                <a:ext uri="{84589F7E-364E-4C9E-8A38-B11213B215E9}">
                  <a14:cameraTool cellRange="figura8" spid="_x0000_s8208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9460945" y="11171099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200293</xdr:colOff>
          <xdr:row>27</xdr:row>
          <xdr:rowOff>185334</xdr:rowOff>
        </xdr:from>
        <xdr:to>
          <xdr:col>13</xdr:col>
          <xdr:colOff>1003114</xdr:colOff>
          <xdr:row>32</xdr:row>
          <xdr:rowOff>22048</xdr:rowOff>
        </xdr:to>
        <xdr:pic>
          <xdr:nvPicPr>
            <xdr:cNvPr id="1791" name="Picture 181"/>
            <xdr:cNvPicPr>
              <a:picLocks noChangeAspect="1" noChangeArrowheads="1"/>
              <a:extLst>
                <a:ext uri="{84589F7E-364E-4C9E-8A38-B11213B215E9}">
                  <a14:cameraTool cellRange="figura9" spid="_x0000_s820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038507" y="10363477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50110</xdr:colOff>
          <xdr:row>26</xdr:row>
          <xdr:rowOff>140148</xdr:rowOff>
        </xdr:from>
        <xdr:to>
          <xdr:col>13</xdr:col>
          <xdr:colOff>852931</xdr:colOff>
          <xdr:row>30</xdr:row>
          <xdr:rowOff>276220</xdr:rowOff>
        </xdr:to>
        <xdr:pic>
          <xdr:nvPicPr>
            <xdr:cNvPr id="1792" name="Picture 182"/>
            <xdr:cNvPicPr>
              <a:picLocks noChangeAspect="1" noChangeArrowheads="1"/>
              <a:extLst>
                <a:ext uri="{84589F7E-364E-4C9E-8A38-B11213B215E9}">
                  <a14:cameraTool cellRange="figura10" spid="_x0000_s821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888324" y="10018934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1036056</xdr:colOff>
          <xdr:row>28</xdr:row>
          <xdr:rowOff>107551</xdr:rowOff>
        </xdr:from>
        <xdr:to>
          <xdr:col>14</xdr:col>
          <xdr:colOff>672064</xdr:colOff>
          <xdr:row>32</xdr:row>
          <xdr:rowOff>243622</xdr:rowOff>
        </xdr:to>
        <xdr:pic>
          <xdr:nvPicPr>
            <xdr:cNvPr id="1793" name="Picture 183"/>
            <xdr:cNvPicPr>
              <a:picLocks noChangeAspect="1" noChangeArrowheads="1"/>
              <a:extLst>
                <a:ext uri="{84589F7E-364E-4C9E-8A38-B11213B215E9}">
                  <a14:cameraTool cellRange="figura11" spid="_x0000_s821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2874270" y="10585051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63874</xdr:colOff>
          <xdr:row>29</xdr:row>
          <xdr:rowOff>241048</xdr:rowOff>
        </xdr:from>
        <xdr:to>
          <xdr:col>13</xdr:col>
          <xdr:colOff>866695</xdr:colOff>
          <xdr:row>34</xdr:row>
          <xdr:rowOff>77762</xdr:rowOff>
        </xdr:to>
        <xdr:pic>
          <xdr:nvPicPr>
            <xdr:cNvPr id="1794" name="Picture 184"/>
            <xdr:cNvPicPr>
              <a:picLocks noChangeAspect="1" noChangeArrowheads="1"/>
              <a:extLst>
                <a:ext uri="{84589F7E-364E-4C9E-8A38-B11213B215E9}">
                  <a14:cameraTool cellRange="figura12" spid="_x0000_s821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1902088" y="11017905"/>
              <a:ext cx="1973036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20781</xdr:colOff>
          <xdr:row>17</xdr:row>
          <xdr:rowOff>309129</xdr:rowOff>
        </xdr:from>
        <xdr:to>
          <xdr:col>45</xdr:col>
          <xdr:colOff>1</xdr:colOff>
          <xdr:row>34</xdr:row>
          <xdr:rowOff>6927</xdr:rowOff>
        </xdr:to>
        <xdr:pic>
          <xdr:nvPicPr>
            <xdr:cNvPr id="1795" name="Picture 190"/>
            <xdr:cNvPicPr>
              <a:picLocks noChangeAspect="1" noChangeArrowheads="1"/>
              <a:extLst>
                <a:ext uri="{84589F7E-364E-4C9E-8A38-B11213B215E9}">
                  <a14:cameraTool cellRange="$B$19:$N$34" spid="_x0000_s8213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28905344" y="7429067"/>
              <a:ext cx="14195281" cy="496036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14273</xdr:colOff>
          <xdr:row>18</xdr:row>
          <xdr:rowOff>0</xdr:rowOff>
        </xdr:from>
        <xdr:to>
          <xdr:col>29</xdr:col>
          <xdr:colOff>27020</xdr:colOff>
          <xdr:row>34</xdr:row>
          <xdr:rowOff>2844</xdr:rowOff>
        </xdr:to>
        <xdr:pic>
          <xdr:nvPicPr>
            <xdr:cNvPr id="1796" name="Picture 191"/>
            <xdr:cNvPicPr>
              <a:picLocks noChangeAspect="1" noChangeArrowheads="1"/>
              <a:extLst>
                <a:ext uri="{84589F7E-364E-4C9E-8A38-B11213B215E9}">
                  <a14:cameraTool cellRange="$B$19:$N$34" spid="_x0000_s8214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7006873" y="7239000"/>
              <a:ext cx="14262147" cy="4879644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415638</xdr:colOff>
          <xdr:row>15</xdr:row>
          <xdr:rowOff>23706</xdr:rowOff>
        </xdr:from>
        <xdr:to>
          <xdr:col>65</xdr:col>
          <xdr:colOff>482691</xdr:colOff>
          <xdr:row>21</xdr:row>
          <xdr:rowOff>47208</xdr:rowOff>
        </xdr:to>
        <xdr:pic>
          <xdr:nvPicPr>
            <xdr:cNvPr id="74" name="Picture 190"/>
            <xdr:cNvPicPr>
              <a:picLocks noChangeAspect="1" noChangeArrowheads="1"/>
              <a:extLst>
                <a:ext uri="{84589F7E-364E-4C9E-8A38-B11213B215E9}">
                  <a14:cameraTool cellRange="$AF$20:$AO$26" spid="_x0000_s8215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53456281" y="6228563"/>
              <a:ext cx="7216247" cy="18740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412175</xdr:colOff>
          <xdr:row>21</xdr:row>
          <xdr:rowOff>290458</xdr:rowOff>
        </xdr:from>
        <xdr:to>
          <xdr:col>62</xdr:col>
          <xdr:colOff>381002</xdr:colOff>
          <xdr:row>28</xdr:row>
          <xdr:rowOff>8171</xdr:rowOff>
        </xdr:to>
        <xdr:pic>
          <xdr:nvPicPr>
            <xdr:cNvPr id="78" name="Picture 190"/>
            <xdr:cNvPicPr>
              <a:picLocks noChangeAspect="1" noChangeArrowheads="1"/>
              <a:extLst>
                <a:ext uri="{84589F7E-364E-4C9E-8A38-B11213B215E9}">
                  <a14:cameraTool cellRange="$AP$20:$AS$26" spid="_x0000_s8216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52713084" y="8481958"/>
              <a:ext cx="3622963" cy="187382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391392</xdr:colOff>
          <xdr:row>28</xdr:row>
          <xdr:rowOff>221919</xdr:rowOff>
        </xdr:from>
        <xdr:to>
          <xdr:col>65</xdr:col>
          <xdr:colOff>458445</xdr:colOff>
          <xdr:row>34</xdr:row>
          <xdr:rowOff>273874</xdr:rowOff>
        </xdr:to>
        <xdr:pic>
          <xdr:nvPicPr>
            <xdr:cNvPr id="79" name="Picture 190"/>
            <xdr:cNvPicPr>
              <a:picLocks noChangeAspect="1" noChangeArrowheads="1"/>
              <a:extLst>
                <a:ext uri="{84589F7E-364E-4C9E-8A38-B11213B215E9}">
                  <a14:cameraTool cellRange="$AJ$28:$AS$34" spid="_x0000_s8217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53432035" y="10372848"/>
              <a:ext cx="7216247" cy="184809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322121</xdr:colOff>
          <xdr:row>21</xdr:row>
          <xdr:rowOff>286996</xdr:rowOff>
        </xdr:from>
        <xdr:to>
          <xdr:col>65</xdr:col>
          <xdr:colOff>453735</xdr:colOff>
          <xdr:row>28</xdr:row>
          <xdr:rowOff>4709</xdr:rowOff>
        </xdr:to>
        <xdr:pic>
          <xdr:nvPicPr>
            <xdr:cNvPr id="80" name="Picture 190"/>
            <xdr:cNvPicPr>
              <a:picLocks noChangeAspect="1" noChangeArrowheads="1"/>
              <a:extLst>
                <a:ext uri="{84589F7E-364E-4C9E-8A38-B11213B215E9}">
                  <a14:cameraTool cellRange="$AF$28:$AI$34" spid="_x0000_s8218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57023085" y="8342425"/>
              <a:ext cx="3620487" cy="179960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twoCellAnchor>
    <xdr:from>
      <xdr:col>57</xdr:col>
      <xdr:colOff>432954</xdr:colOff>
      <xdr:row>9</xdr:row>
      <xdr:rowOff>17319</xdr:rowOff>
    </xdr:from>
    <xdr:to>
      <xdr:col>57</xdr:col>
      <xdr:colOff>484909</xdr:colOff>
      <xdr:row>36</xdr:row>
      <xdr:rowOff>0</xdr:rowOff>
    </xdr:to>
    <xdr:cxnSp macro="">
      <xdr:nvCxnSpPr>
        <xdr:cNvPr id="15" name="Conexão recta 14"/>
        <xdr:cNvCxnSpPr/>
      </xdr:nvCxnSpPr>
      <xdr:spPr>
        <a:xfrm>
          <a:off x="52127727" y="4052455"/>
          <a:ext cx="51955" cy="8849590"/>
        </a:xfrm>
        <a:prstGeom prst="line">
          <a:avLst/>
        </a:prstGeom>
        <a:ln w="12700">
          <a:solidFill>
            <a:schemeClr val="tx1"/>
          </a:solidFill>
          <a:prstDash val="dashDot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234462</xdr:colOff>
      <xdr:row>9</xdr:row>
      <xdr:rowOff>84733</xdr:rowOff>
    </xdr:from>
    <xdr:to>
      <xdr:col>15</xdr:col>
      <xdr:colOff>204238</xdr:colOff>
      <xdr:row>10</xdr:row>
      <xdr:rowOff>37551</xdr:rowOff>
    </xdr:to>
    <xdr:sp macro="" textlink="">
      <xdr:nvSpPr>
        <xdr:cNvPr id="16" name="CaixaDeTexto 15"/>
        <xdr:cNvSpPr txBox="1"/>
      </xdr:nvSpPr>
      <xdr:spPr>
        <a:xfrm rot="5400000">
          <a:off x="14347268" y="4179331"/>
          <a:ext cx="480356" cy="3214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500">
              <a:latin typeface="Wingdings" panose="05000000000000000000" pitchFamily="2" charset="2"/>
            </a:rPr>
            <a:t>#</a:t>
          </a:r>
        </a:p>
      </xdr:txBody>
    </xdr:sp>
    <xdr:clientData/>
  </xdr:twoCellAnchor>
  <xdr:twoCellAnchor>
    <xdr:from>
      <xdr:col>57</xdr:col>
      <xdr:colOff>329712</xdr:colOff>
      <xdr:row>9</xdr:row>
      <xdr:rowOff>7327</xdr:rowOff>
    </xdr:from>
    <xdr:to>
      <xdr:col>57</xdr:col>
      <xdr:colOff>651180</xdr:colOff>
      <xdr:row>9</xdr:row>
      <xdr:rowOff>487683</xdr:rowOff>
    </xdr:to>
    <xdr:sp macro="" textlink="">
      <xdr:nvSpPr>
        <xdr:cNvPr id="92" name="CaixaDeTexto 91"/>
        <xdr:cNvSpPr txBox="1"/>
      </xdr:nvSpPr>
      <xdr:spPr>
        <a:xfrm rot="5400000">
          <a:off x="51729230" y="4101925"/>
          <a:ext cx="480356" cy="3214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500">
              <a:latin typeface="Wingdings" panose="05000000000000000000" pitchFamily="2" charset="2"/>
            </a:rPr>
            <a:t>#</a:t>
          </a:r>
        </a:p>
      </xdr:txBody>
    </xdr:sp>
    <xdr:clientData/>
  </xdr:twoCellAnchor>
  <xdr:twoCellAnchor>
    <xdr:from>
      <xdr:col>46</xdr:col>
      <xdr:colOff>748393</xdr:colOff>
      <xdr:row>36</xdr:row>
      <xdr:rowOff>95250</xdr:rowOff>
    </xdr:from>
    <xdr:to>
      <xdr:col>48</xdr:col>
      <xdr:colOff>235115</xdr:colOff>
      <xdr:row>37</xdr:row>
      <xdr:rowOff>190943</xdr:rowOff>
    </xdr:to>
    <xdr:sp macro="" textlink="">
      <xdr:nvSpPr>
        <xdr:cNvPr id="93" name="CaixaDeTexto 92"/>
        <xdr:cNvSpPr txBox="1"/>
      </xdr:nvSpPr>
      <xdr:spPr>
        <a:xfrm rot="5400000">
          <a:off x="46368015" y="12782236"/>
          <a:ext cx="476693" cy="5480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500">
              <a:latin typeface="Wingdings" panose="05000000000000000000" pitchFamily="2" charset="2"/>
            </a:rPr>
            <a:t>#</a:t>
          </a:r>
        </a:p>
      </xdr:txBody>
    </xdr:sp>
    <xdr:clientData/>
  </xdr:twoCellAnchor>
  <xdr:twoCellAnchor>
    <xdr:from>
      <xdr:col>31</xdr:col>
      <xdr:colOff>66248</xdr:colOff>
      <xdr:row>35</xdr:row>
      <xdr:rowOff>240529</xdr:rowOff>
    </xdr:from>
    <xdr:to>
      <xdr:col>31</xdr:col>
      <xdr:colOff>775608</xdr:colOff>
      <xdr:row>36</xdr:row>
      <xdr:rowOff>257930</xdr:rowOff>
    </xdr:to>
    <xdr:sp macro="" textlink="">
      <xdr:nvSpPr>
        <xdr:cNvPr id="94" name="CaixaDeTexto 93"/>
        <xdr:cNvSpPr txBox="1"/>
      </xdr:nvSpPr>
      <xdr:spPr>
        <a:xfrm>
          <a:off x="31593998" y="12486958"/>
          <a:ext cx="709360" cy="493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500">
              <a:latin typeface="Wingdings" panose="05000000000000000000" pitchFamily="2" charset="2"/>
            </a:rPr>
            <a:t>#</a:t>
          </a:r>
        </a:p>
      </xdr:txBody>
    </xdr:sp>
    <xdr:clientData/>
  </xdr:twoCellAnchor>
  <xdr:oneCellAnchor>
    <xdr:from>
      <xdr:col>40</xdr:col>
      <xdr:colOff>159328</xdr:colOff>
      <xdr:row>50</xdr:row>
      <xdr:rowOff>381865</xdr:rowOff>
    </xdr:from>
    <xdr:ext cx="2448791" cy="2396103"/>
    <xdr:pic>
      <xdr:nvPicPr>
        <xdr:cNvPr id="72" name="Imagem 30" descr="Graphic1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16646" y="18929638"/>
          <a:ext cx="2448791" cy="2396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119061</xdr:colOff>
      <xdr:row>9</xdr:row>
      <xdr:rowOff>166688</xdr:rowOff>
    </xdr:from>
    <xdr:to>
      <xdr:col>2</xdr:col>
      <xdr:colOff>1071562</xdr:colOff>
      <xdr:row>13</xdr:row>
      <xdr:rowOff>12177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3548063"/>
          <a:ext cx="2119313" cy="1369489"/>
        </a:xfrm>
        <a:prstGeom prst="rect">
          <a:avLst/>
        </a:prstGeom>
      </xdr:spPr>
    </xdr:pic>
    <xdr:clientData/>
  </xdr:twoCellAnchor>
  <xdr:twoCellAnchor editAs="oneCell">
    <xdr:from>
      <xdr:col>16</xdr:col>
      <xdr:colOff>204783</xdr:colOff>
      <xdr:row>9</xdr:row>
      <xdr:rowOff>166684</xdr:rowOff>
    </xdr:from>
    <xdr:to>
      <xdr:col>17</xdr:col>
      <xdr:colOff>1157284</xdr:colOff>
      <xdr:row>13</xdr:row>
      <xdr:rowOff>12174</xdr:rowOff>
    </xdr:to>
    <xdr:pic>
      <xdr:nvPicPr>
        <xdr:cNvPr id="73" name="Imagem 7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2596" y="3548059"/>
          <a:ext cx="2119313" cy="136949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7267</xdr:colOff>
          <xdr:row>9</xdr:row>
          <xdr:rowOff>9524</xdr:rowOff>
        </xdr:from>
        <xdr:to>
          <xdr:col>8</xdr:col>
          <xdr:colOff>413656</xdr:colOff>
          <xdr:row>13</xdr:row>
          <xdr:rowOff>99333</xdr:rowOff>
        </xdr:to>
        <xdr:pic>
          <xdr:nvPicPr>
            <xdr:cNvPr id="75" name="Imagem 74"/>
            <xdr:cNvPicPr>
              <a:picLocks noChangeAspect="1" noChangeArrowheads="1"/>
              <a:extLst>
                <a:ext uri="{84589F7E-364E-4C9E-8A38-B11213B215E9}">
                  <a14:cameraTool cellRange="$FI$1" spid="_x0000_s8219"/>
                </a:ext>
              </a:extLst>
            </xdr:cNvPicPr>
          </xdr:nvPicPr>
          <xdr:blipFill>
            <a:blip xmlns:r="http://schemas.openxmlformats.org/officeDocument/2006/relationships" r:embed="rId11"/>
            <a:srcRect/>
            <a:stretch>
              <a:fillRect/>
            </a:stretch>
          </xdr:blipFill>
          <xdr:spPr bwMode="auto">
            <a:xfrm>
              <a:off x="8284492" y="4010024"/>
              <a:ext cx="406389" cy="164238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  <xdr:oneCellAnchor>
    <xdr:from>
      <xdr:col>59</xdr:col>
      <xdr:colOff>159328</xdr:colOff>
      <xdr:row>50</xdr:row>
      <xdr:rowOff>381865</xdr:rowOff>
    </xdr:from>
    <xdr:ext cx="2448791" cy="2396103"/>
    <xdr:pic>
      <xdr:nvPicPr>
        <xdr:cNvPr id="82" name="Imagem 30" descr="Graphic1.JP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64228" y="21108265"/>
          <a:ext cx="2448791" cy="23961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31</xdr:col>
      <xdr:colOff>171446</xdr:colOff>
      <xdr:row>9</xdr:row>
      <xdr:rowOff>157159</xdr:rowOff>
    </xdr:from>
    <xdr:to>
      <xdr:col>32</xdr:col>
      <xdr:colOff>1123947</xdr:colOff>
      <xdr:row>13</xdr:row>
      <xdr:rowOff>2649</xdr:rowOff>
    </xdr:to>
    <xdr:pic>
      <xdr:nvPicPr>
        <xdr:cNvPr id="71" name="Imagem 7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56321" y="3538534"/>
          <a:ext cx="2119314" cy="1369490"/>
        </a:xfrm>
        <a:prstGeom prst="rect">
          <a:avLst/>
        </a:prstGeom>
      </xdr:spPr>
    </xdr:pic>
    <xdr:clientData/>
  </xdr:twoCellAnchor>
  <xdr:twoCellAnchor editAs="oneCell">
    <xdr:from>
      <xdr:col>31</xdr:col>
      <xdr:colOff>704850</xdr:colOff>
      <xdr:row>37</xdr:row>
      <xdr:rowOff>166688</xdr:rowOff>
    </xdr:from>
    <xdr:to>
      <xdr:col>33</xdr:col>
      <xdr:colOff>476251</xdr:colOff>
      <xdr:row>39</xdr:row>
      <xdr:rowOff>355078</xdr:rowOff>
    </xdr:to>
    <xdr:pic>
      <xdr:nvPicPr>
        <xdr:cNvPr id="81" name="Imagem 8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89725" y="12834938"/>
          <a:ext cx="2105026" cy="1379015"/>
        </a:xfrm>
        <a:prstGeom prst="rect">
          <a:avLst/>
        </a:prstGeom>
      </xdr:spPr>
    </xdr:pic>
    <xdr:clientData/>
  </xdr:twoCellAnchor>
  <xdr:twoCellAnchor editAs="oneCell">
    <xdr:from>
      <xdr:col>49</xdr:col>
      <xdr:colOff>785812</xdr:colOff>
      <xdr:row>37</xdr:row>
      <xdr:rowOff>95250</xdr:rowOff>
    </xdr:from>
    <xdr:to>
      <xdr:col>51</xdr:col>
      <xdr:colOff>247651</xdr:colOff>
      <xdr:row>39</xdr:row>
      <xdr:rowOff>283640</xdr:rowOff>
    </xdr:to>
    <xdr:pic>
      <xdr:nvPicPr>
        <xdr:cNvPr id="84" name="Imagem 8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91750" y="12763500"/>
          <a:ext cx="2105026" cy="13790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</xdr:colOff>
      <xdr:row>0</xdr:row>
      <xdr:rowOff>28574</xdr:rowOff>
    </xdr:from>
    <xdr:to>
      <xdr:col>12</xdr:col>
      <xdr:colOff>598713</xdr:colOff>
      <xdr:row>4</xdr:row>
      <xdr:rowOff>38099</xdr:rowOff>
    </xdr:to>
    <xdr:sp macro="" textlink="">
      <xdr:nvSpPr>
        <xdr:cNvPr id="2" name="Cortar e Arredondar Rectângulo de Canto Simples 1">
          <a:hlinkClick xmlns:r="http://schemas.openxmlformats.org/officeDocument/2006/relationships" r:id="rId1"/>
        </xdr:cNvPr>
        <xdr:cNvSpPr/>
      </xdr:nvSpPr>
      <xdr:spPr>
        <a:xfrm>
          <a:off x="28574" y="28574"/>
          <a:ext cx="9591675" cy="771525"/>
        </a:xfrm>
        <a:prstGeom prst="snipRoundRect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3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Cartas de Competição</a:t>
          </a:r>
          <a:r>
            <a:rPr lang="pt-PT" sz="36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</a:t>
          </a:r>
          <a:r>
            <a:rPr lang="pt-PT" sz="20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(Clicar aqui)</a:t>
          </a:r>
        </a:p>
      </xdr:txBody>
    </xdr:sp>
    <xdr:clientData/>
  </xdr:twoCellAnchor>
  <xdr:twoCellAnchor>
    <xdr:from>
      <xdr:col>1</xdr:col>
      <xdr:colOff>481853</xdr:colOff>
      <xdr:row>18</xdr:row>
      <xdr:rowOff>224118</xdr:rowOff>
    </xdr:from>
    <xdr:to>
      <xdr:col>4</xdr:col>
      <xdr:colOff>123266</xdr:colOff>
      <xdr:row>20</xdr:row>
      <xdr:rowOff>78442</xdr:rowOff>
    </xdr:to>
    <xdr:cxnSp macro="">
      <xdr:nvCxnSpPr>
        <xdr:cNvPr id="4" name="Conexão recta unidireccional 3"/>
        <xdr:cNvCxnSpPr/>
      </xdr:nvCxnSpPr>
      <xdr:spPr>
        <a:xfrm flipH="1" flipV="1">
          <a:off x="2767853" y="3944471"/>
          <a:ext cx="1456766" cy="33617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522194</xdr:colOff>
      <xdr:row>19</xdr:row>
      <xdr:rowOff>78441</xdr:rowOff>
    </xdr:from>
    <xdr:to>
      <xdr:col>8</xdr:col>
      <xdr:colOff>168087</xdr:colOff>
      <xdr:row>19</xdr:row>
      <xdr:rowOff>85168</xdr:rowOff>
    </xdr:to>
    <xdr:cxnSp macro="">
      <xdr:nvCxnSpPr>
        <xdr:cNvPr id="6" name="Conexão recta unidireccional 5"/>
        <xdr:cNvCxnSpPr/>
      </xdr:nvCxnSpPr>
      <xdr:spPr>
        <a:xfrm flipV="1">
          <a:off x="5228665" y="4090147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528918</xdr:colOff>
      <xdr:row>20</xdr:row>
      <xdr:rowOff>107575</xdr:rowOff>
    </xdr:from>
    <xdr:to>
      <xdr:col>8</xdr:col>
      <xdr:colOff>174811</xdr:colOff>
      <xdr:row>20</xdr:row>
      <xdr:rowOff>114302</xdr:rowOff>
    </xdr:to>
    <xdr:cxnSp macro="">
      <xdr:nvCxnSpPr>
        <xdr:cNvPr id="11" name="Conexão recta unidireccional 10"/>
        <xdr:cNvCxnSpPr/>
      </xdr:nvCxnSpPr>
      <xdr:spPr>
        <a:xfrm flipV="1">
          <a:off x="5235389" y="4309781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524436</xdr:colOff>
      <xdr:row>21</xdr:row>
      <xdr:rowOff>114299</xdr:rowOff>
    </xdr:from>
    <xdr:to>
      <xdr:col>8</xdr:col>
      <xdr:colOff>170329</xdr:colOff>
      <xdr:row>21</xdr:row>
      <xdr:rowOff>121026</xdr:rowOff>
    </xdr:to>
    <xdr:cxnSp macro="">
      <xdr:nvCxnSpPr>
        <xdr:cNvPr id="12" name="Conexão recta unidireccional 11"/>
        <xdr:cNvCxnSpPr/>
      </xdr:nvCxnSpPr>
      <xdr:spPr>
        <a:xfrm flipV="1">
          <a:off x="5230907" y="4551828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68</xdr:row>
      <xdr:rowOff>270782</xdr:rowOff>
    </xdr:from>
    <xdr:ext cx="1124510" cy="513183"/>
    <xdr:pic>
      <xdr:nvPicPr>
        <xdr:cNvPr id="324" name="Imagem 3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02603"/>
          <a:ext cx="1124510" cy="513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789214</xdr:colOff>
      <xdr:row>33</xdr:row>
      <xdr:rowOff>37877</xdr:rowOff>
    </xdr:from>
    <xdr:to>
      <xdr:col>1</xdr:col>
      <xdr:colOff>103414</xdr:colOff>
      <xdr:row>33</xdr:row>
      <xdr:rowOff>1799844</xdr:rowOff>
    </xdr:to>
    <xdr:pic>
      <xdr:nvPicPr>
        <xdr:cNvPr id="422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4" y="61025091"/>
          <a:ext cx="1306286" cy="1761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136073</xdr:colOff>
      <xdr:row>32</xdr:row>
      <xdr:rowOff>510268</xdr:rowOff>
    </xdr:from>
    <xdr:to>
      <xdr:col>0</xdr:col>
      <xdr:colOff>1007134</xdr:colOff>
      <xdr:row>32</xdr:row>
      <xdr:rowOff>1802179</xdr:rowOff>
    </xdr:to>
    <xdr:pic>
      <xdr:nvPicPr>
        <xdr:cNvPr id="4223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73" y="59633304"/>
          <a:ext cx="871061" cy="12919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276224</xdr:colOff>
      <xdr:row>44</xdr:row>
      <xdr:rowOff>447674</xdr:rowOff>
    </xdr:from>
    <xdr:to>
      <xdr:col>0</xdr:col>
      <xdr:colOff>1796431</xdr:colOff>
      <xdr:row>44</xdr:row>
      <xdr:rowOff>1483177</xdr:rowOff>
    </xdr:to>
    <xdr:pic>
      <xdr:nvPicPr>
        <xdr:cNvPr id="4210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4" y="81940853"/>
          <a:ext cx="1520207" cy="1035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21</xdr:row>
      <xdr:rowOff>38099</xdr:rowOff>
    </xdr:from>
    <xdr:to>
      <xdr:col>0</xdr:col>
      <xdr:colOff>1483179</xdr:colOff>
      <xdr:row>21</xdr:row>
      <xdr:rowOff>1821258</xdr:rowOff>
    </xdr:to>
    <xdr:pic>
      <xdr:nvPicPr>
        <xdr:cNvPr id="4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38655170"/>
          <a:ext cx="1121229" cy="1783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22</xdr:row>
      <xdr:rowOff>47624</xdr:rowOff>
    </xdr:from>
    <xdr:to>
      <xdr:col>0</xdr:col>
      <xdr:colOff>1208681</xdr:colOff>
      <xdr:row>22</xdr:row>
      <xdr:rowOff>1796143</xdr:rowOff>
    </xdr:to>
    <xdr:pic>
      <xdr:nvPicPr>
        <xdr:cNvPr id="421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0528874"/>
          <a:ext cx="913406" cy="1748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247649</xdr:colOff>
      <xdr:row>23</xdr:row>
      <xdr:rowOff>38100</xdr:rowOff>
    </xdr:from>
    <xdr:to>
      <xdr:col>0</xdr:col>
      <xdr:colOff>1483178</xdr:colOff>
      <xdr:row>23</xdr:row>
      <xdr:rowOff>1810816</xdr:rowOff>
    </xdr:to>
    <xdr:pic>
      <xdr:nvPicPr>
        <xdr:cNvPr id="42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9" y="42383529"/>
          <a:ext cx="1235529" cy="1772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10886</xdr:rowOff>
    </xdr:from>
    <xdr:to>
      <xdr:col>0</xdr:col>
      <xdr:colOff>1361977</xdr:colOff>
      <xdr:row>24</xdr:row>
      <xdr:rowOff>979715</xdr:rowOff>
    </xdr:to>
    <xdr:pic>
      <xdr:nvPicPr>
        <xdr:cNvPr id="42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20493"/>
          <a:ext cx="1361977" cy="968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681716</xdr:colOff>
      <xdr:row>24</xdr:row>
      <xdr:rowOff>802822</xdr:rowOff>
    </xdr:from>
    <xdr:to>
      <xdr:col>0</xdr:col>
      <xdr:colOff>1856031</xdr:colOff>
      <xdr:row>24</xdr:row>
      <xdr:rowOff>1823358</xdr:rowOff>
    </xdr:to>
    <xdr:pic>
      <xdr:nvPicPr>
        <xdr:cNvPr id="421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16" y="45012429"/>
          <a:ext cx="1174315" cy="1020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25</xdr:row>
      <xdr:rowOff>95250</xdr:rowOff>
    </xdr:from>
    <xdr:to>
      <xdr:col>0</xdr:col>
      <xdr:colOff>1455964</xdr:colOff>
      <xdr:row>25</xdr:row>
      <xdr:rowOff>1793535</xdr:rowOff>
    </xdr:to>
    <xdr:pic>
      <xdr:nvPicPr>
        <xdr:cNvPr id="421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6169036"/>
          <a:ext cx="1198789" cy="1698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26</xdr:row>
      <xdr:rowOff>123825</xdr:rowOff>
    </xdr:from>
    <xdr:to>
      <xdr:col>0</xdr:col>
      <xdr:colOff>1510393</xdr:colOff>
      <xdr:row>26</xdr:row>
      <xdr:rowOff>1824888</xdr:rowOff>
    </xdr:to>
    <xdr:pic>
      <xdr:nvPicPr>
        <xdr:cNvPr id="421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8061789"/>
          <a:ext cx="1291318" cy="1701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27</xdr:row>
      <xdr:rowOff>66674</xdr:rowOff>
    </xdr:from>
    <xdr:to>
      <xdr:col>0</xdr:col>
      <xdr:colOff>1469570</xdr:colOff>
      <xdr:row>28</xdr:row>
      <xdr:rowOff>6177</xdr:rowOff>
    </xdr:to>
    <xdr:pic>
      <xdr:nvPicPr>
        <xdr:cNvPr id="421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49868817"/>
          <a:ext cx="1193345" cy="1796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504824</xdr:colOff>
      <xdr:row>28</xdr:row>
      <xdr:rowOff>38100</xdr:rowOff>
    </xdr:from>
    <xdr:to>
      <xdr:col>0</xdr:col>
      <xdr:colOff>1238250</xdr:colOff>
      <xdr:row>28</xdr:row>
      <xdr:rowOff>1823358</xdr:rowOff>
    </xdr:to>
    <xdr:pic>
      <xdr:nvPicPr>
        <xdr:cNvPr id="4219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4" y="51704421"/>
          <a:ext cx="733426" cy="1785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400049</xdr:colOff>
      <xdr:row>29</xdr:row>
      <xdr:rowOff>85724</xdr:rowOff>
    </xdr:from>
    <xdr:to>
      <xdr:col>0</xdr:col>
      <xdr:colOff>1224642</xdr:colOff>
      <xdr:row>29</xdr:row>
      <xdr:rowOff>1828009</xdr:rowOff>
    </xdr:to>
    <xdr:pic>
      <xdr:nvPicPr>
        <xdr:cNvPr id="4220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49" y="53616224"/>
          <a:ext cx="824593" cy="1742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35902</xdr:colOff>
      <xdr:row>30</xdr:row>
      <xdr:rowOff>285750</xdr:rowOff>
    </xdr:from>
    <xdr:to>
      <xdr:col>0</xdr:col>
      <xdr:colOff>1970601</xdr:colOff>
      <xdr:row>30</xdr:row>
      <xdr:rowOff>1551214</xdr:rowOff>
    </xdr:to>
    <xdr:pic>
      <xdr:nvPicPr>
        <xdr:cNvPr id="4221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2" y="55680429"/>
          <a:ext cx="1934699" cy="12654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31</xdr:row>
      <xdr:rowOff>76199</xdr:rowOff>
    </xdr:from>
    <xdr:to>
      <xdr:col>0</xdr:col>
      <xdr:colOff>1933470</xdr:colOff>
      <xdr:row>31</xdr:row>
      <xdr:rowOff>1673678</xdr:rowOff>
    </xdr:to>
    <xdr:pic>
      <xdr:nvPicPr>
        <xdr:cNvPr id="422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57335056"/>
          <a:ext cx="1809645" cy="1597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1102179</xdr:colOff>
      <xdr:row>32</xdr:row>
      <xdr:rowOff>10885</xdr:rowOff>
    </xdr:from>
    <xdr:to>
      <xdr:col>1</xdr:col>
      <xdr:colOff>130629</xdr:colOff>
      <xdr:row>32</xdr:row>
      <xdr:rowOff>1319834</xdr:rowOff>
    </xdr:to>
    <xdr:pic>
      <xdr:nvPicPr>
        <xdr:cNvPr id="422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179" y="59133921"/>
          <a:ext cx="1020536" cy="1308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95249</xdr:colOff>
      <xdr:row>33</xdr:row>
      <xdr:rowOff>85724</xdr:rowOff>
    </xdr:from>
    <xdr:to>
      <xdr:col>0</xdr:col>
      <xdr:colOff>1060336</xdr:colOff>
      <xdr:row>33</xdr:row>
      <xdr:rowOff>1686357</xdr:rowOff>
    </xdr:to>
    <xdr:pic>
      <xdr:nvPicPr>
        <xdr:cNvPr id="4225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61072938"/>
          <a:ext cx="965087" cy="1600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34</xdr:row>
      <xdr:rowOff>114940</xdr:rowOff>
    </xdr:from>
    <xdr:to>
      <xdr:col>0</xdr:col>
      <xdr:colOff>1924122</xdr:colOff>
      <xdr:row>34</xdr:row>
      <xdr:rowOff>1714500</xdr:rowOff>
    </xdr:to>
    <xdr:pic>
      <xdr:nvPicPr>
        <xdr:cNvPr id="4227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62966333"/>
          <a:ext cx="1819347" cy="159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35</xdr:row>
      <xdr:rowOff>66675</xdr:rowOff>
    </xdr:from>
    <xdr:to>
      <xdr:col>0</xdr:col>
      <xdr:colOff>856680</xdr:colOff>
      <xdr:row>35</xdr:row>
      <xdr:rowOff>1779041</xdr:rowOff>
    </xdr:to>
    <xdr:pic>
      <xdr:nvPicPr>
        <xdr:cNvPr id="422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4782246"/>
          <a:ext cx="704280" cy="1712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1025979</xdr:colOff>
      <xdr:row>35</xdr:row>
      <xdr:rowOff>148318</xdr:rowOff>
    </xdr:from>
    <xdr:to>
      <xdr:col>0</xdr:col>
      <xdr:colOff>1506358</xdr:colOff>
      <xdr:row>35</xdr:row>
      <xdr:rowOff>1170214</xdr:rowOff>
    </xdr:to>
    <xdr:pic>
      <xdr:nvPicPr>
        <xdr:cNvPr id="4229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979" y="64863889"/>
          <a:ext cx="480379" cy="1021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36</xdr:row>
      <xdr:rowOff>57150</xdr:rowOff>
    </xdr:from>
    <xdr:to>
      <xdr:col>0</xdr:col>
      <xdr:colOff>1619250</xdr:colOff>
      <xdr:row>37</xdr:row>
      <xdr:rowOff>6451</xdr:rowOff>
    </xdr:to>
    <xdr:pic>
      <xdr:nvPicPr>
        <xdr:cNvPr id="423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6636900"/>
          <a:ext cx="1323975" cy="1806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37</xdr:row>
      <xdr:rowOff>66675</xdr:rowOff>
    </xdr:from>
    <xdr:to>
      <xdr:col>0</xdr:col>
      <xdr:colOff>1224643</xdr:colOff>
      <xdr:row>38</xdr:row>
      <xdr:rowOff>691</xdr:rowOff>
    </xdr:to>
    <xdr:pic>
      <xdr:nvPicPr>
        <xdr:cNvPr id="4231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68510604"/>
          <a:ext cx="929368" cy="1791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466724</xdr:colOff>
      <xdr:row>38</xdr:row>
      <xdr:rowOff>47625</xdr:rowOff>
    </xdr:from>
    <xdr:to>
      <xdr:col>0</xdr:col>
      <xdr:colOff>1020535</xdr:colOff>
      <xdr:row>38</xdr:row>
      <xdr:rowOff>1833665</xdr:rowOff>
    </xdr:to>
    <xdr:pic>
      <xdr:nvPicPr>
        <xdr:cNvPr id="423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4" y="70355732"/>
          <a:ext cx="553811" cy="1786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39</xdr:row>
      <xdr:rowOff>85725</xdr:rowOff>
    </xdr:from>
    <xdr:to>
      <xdr:col>0</xdr:col>
      <xdr:colOff>1455964</xdr:colOff>
      <xdr:row>39</xdr:row>
      <xdr:rowOff>1852714</xdr:rowOff>
    </xdr:to>
    <xdr:pic>
      <xdr:nvPicPr>
        <xdr:cNvPr id="423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2258011"/>
          <a:ext cx="1113064" cy="1766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41</xdr:row>
      <xdr:rowOff>104775</xdr:rowOff>
    </xdr:from>
    <xdr:to>
      <xdr:col>0</xdr:col>
      <xdr:colOff>1598781</xdr:colOff>
      <xdr:row>41</xdr:row>
      <xdr:rowOff>1823357</xdr:rowOff>
    </xdr:to>
    <xdr:pic>
      <xdr:nvPicPr>
        <xdr:cNvPr id="4235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76005418"/>
          <a:ext cx="1379707" cy="1718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304799</xdr:colOff>
      <xdr:row>42</xdr:row>
      <xdr:rowOff>57150</xdr:rowOff>
    </xdr:from>
    <xdr:to>
      <xdr:col>0</xdr:col>
      <xdr:colOff>1483178</xdr:colOff>
      <xdr:row>42</xdr:row>
      <xdr:rowOff>1838109</xdr:rowOff>
    </xdr:to>
    <xdr:pic>
      <xdr:nvPicPr>
        <xdr:cNvPr id="423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799" y="77821971"/>
          <a:ext cx="1178379" cy="1780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43</xdr:row>
      <xdr:rowOff>447674</xdr:rowOff>
    </xdr:from>
    <xdr:to>
      <xdr:col>0</xdr:col>
      <xdr:colOff>1844154</xdr:colOff>
      <xdr:row>43</xdr:row>
      <xdr:rowOff>1646463</xdr:rowOff>
    </xdr:to>
    <xdr:pic>
      <xdr:nvPicPr>
        <xdr:cNvPr id="4237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0076674"/>
          <a:ext cx="1539354" cy="1198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43</xdr:row>
      <xdr:rowOff>9524</xdr:rowOff>
    </xdr:from>
    <xdr:to>
      <xdr:col>0</xdr:col>
      <xdr:colOff>1830325</xdr:colOff>
      <xdr:row>43</xdr:row>
      <xdr:rowOff>786012</xdr:rowOff>
    </xdr:to>
    <xdr:pic>
      <xdr:nvPicPr>
        <xdr:cNvPr id="423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9638524"/>
          <a:ext cx="1668400" cy="776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44</xdr:row>
      <xdr:rowOff>114300</xdr:rowOff>
    </xdr:from>
    <xdr:to>
      <xdr:col>0</xdr:col>
      <xdr:colOff>907449</xdr:colOff>
      <xdr:row>44</xdr:row>
      <xdr:rowOff>1835474</xdr:rowOff>
    </xdr:to>
    <xdr:pic>
      <xdr:nvPicPr>
        <xdr:cNvPr id="423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1607479"/>
          <a:ext cx="783624" cy="1721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45</xdr:row>
      <xdr:rowOff>76200</xdr:rowOff>
    </xdr:from>
    <xdr:to>
      <xdr:col>0</xdr:col>
      <xdr:colOff>1768929</xdr:colOff>
      <xdr:row>45</xdr:row>
      <xdr:rowOff>1814760</xdr:rowOff>
    </xdr:to>
    <xdr:pic>
      <xdr:nvPicPr>
        <xdr:cNvPr id="4240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3433557"/>
          <a:ext cx="1578429" cy="1738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661307</xdr:colOff>
      <xdr:row>48</xdr:row>
      <xdr:rowOff>555172</xdr:rowOff>
    </xdr:from>
    <xdr:to>
      <xdr:col>1</xdr:col>
      <xdr:colOff>5442</xdr:colOff>
      <xdr:row>49</xdr:row>
      <xdr:rowOff>27215</xdr:rowOff>
    </xdr:to>
    <xdr:pic>
      <xdr:nvPicPr>
        <xdr:cNvPr id="4243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307" y="89505065"/>
          <a:ext cx="1336221" cy="1336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48</xdr:row>
      <xdr:rowOff>333375</xdr:rowOff>
    </xdr:from>
    <xdr:to>
      <xdr:col>0</xdr:col>
      <xdr:colOff>1648239</xdr:colOff>
      <xdr:row>48</xdr:row>
      <xdr:rowOff>925372</xdr:rowOff>
    </xdr:to>
    <xdr:pic>
      <xdr:nvPicPr>
        <xdr:cNvPr id="4244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89283268"/>
          <a:ext cx="1505364" cy="591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83003</xdr:colOff>
      <xdr:row>49</xdr:row>
      <xdr:rowOff>1027077</xdr:rowOff>
    </xdr:from>
    <xdr:to>
      <xdr:col>0</xdr:col>
      <xdr:colOff>1714500</xdr:colOff>
      <xdr:row>50</xdr:row>
      <xdr:rowOff>13607</xdr:rowOff>
    </xdr:to>
    <xdr:pic>
      <xdr:nvPicPr>
        <xdr:cNvPr id="4245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03" y="91841148"/>
          <a:ext cx="1631497" cy="850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985157</xdr:colOff>
      <xdr:row>49</xdr:row>
      <xdr:rowOff>59870</xdr:rowOff>
    </xdr:from>
    <xdr:to>
      <xdr:col>0</xdr:col>
      <xdr:colOff>1374921</xdr:colOff>
      <xdr:row>49</xdr:row>
      <xdr:rowOff>1229163</xdr:rowOff>
    </xdr:to>
    <xdr:pic>
      <xdr:nvPicPr>
        <xdr:cNvPr id="4246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157" y="90873941"/>
          <a:ext cx="389764" cy="1169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50</xdr:row>
      <xdr:rowOff>85725</xdr:rowOff>
    </xdr:from>
    <xdr:to>
      <xdr:col>0</xdr:col>
      <xdr:colOff>1724209</xdr:colOff>
      <xdr:row>50</xdr:row>
      <xdr:rowOff>1796143</xdr:rowOff>
    </xdr:to>
    <xdr:pic>
      <xdr:nvPicPr>
        <xdr:cNvPr id="4247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2763975"/>
          <a:ext cx="1543234" cy="1710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51</xdr:row>
      <xdr:rowOff>76700</xdr:rowOff>
    </xdr:from>
    <xdr:to>
      <xdr:col>0</xdr:col>
      <xdr:colOff>1115786</xdr:colOff>
      <xdr:row>52</xdr:row>
      <xdr:rowOff>27287</xdr:rowOff>
    </xdr:to>
    <xdr:pic>
      <xdr:nvPicPr>
        <xdr:cNvPr id="4248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94619129"/>
          <a:ext cx="601436" cy="1814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52</xdr:row>
      <xdr:rowOff>19049</xdr:rowOff>
    </xdr:from>
    <xdr:to>
      <xdr:col>0</xdr:col>
      <xdr:colOff>1211036</xdr:colOff>
      <xdr:row>52</xdr:row>
      <xdr:rowOff>1826780</xdr:rowOff>
    </xdr:to>
    <xdr:pic>
      <xdr:nvPicPr>
        <xdr:cNvPr id="424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96425656"/>
          <a:ext cx="849086" cy="1807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53</xdr:row>
      <xdr:rowOff>38100</xdr:rowOff>
    </xdr:from>
    <xdr:to>
      <xdr:col>0</xdr:col>
      <xdr:colOff>1238250</xdr:colOff>
      <xdr:row>53</xdr:row>
      <xdr:rowOff>1851910</xdr:rowOff>
    </xdr:to>
    <xdr:pic>
      <xdr:nvPicPr>
        <xdr:cNvPr id="4250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98308886"/>
          <a:ext cx="838200" cy="1813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54</xdr:row>
      <xdr:rowOff>76200</xdr:rowOff>
    </xdr:from>
    <xdr:to>
      <xdr:col>0</xdr:col>
      <xdr:colOff>1135475</xdr:colOff>
      <xdr:row>54</xdr:row>
      <xdr:rowOff>688841</xdr:rowOff>
    </xdr:to>
    <xdr:pic>
      <xdr:nvPicPr>
        <xdr:cNvPr id="4251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00211164"/>
          <a:ext cx="983075" cy="612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1159328</xdr:colOff>
      <xdr:row>54</xdr:row>
      <xdr:rowOff>542925</xdr:rowOff>
    </xdr:from>
    <xdr:to>
      <xdr:col>0</xdr:col>
      <xdr:colOff>1747397</xdr:colOff>
      <xdr:row>54</xdr:row>
      <xdr:rowOff>1510393</xdr:rowOff>
    </xdr:to>
    <xdr:pic>
      <xdr:nvPicPr>
        <xdr:cNvPr id="4252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328" y="100677889"/>
          <a:ext cx="588069" cy="967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54</xdr:row>
      <xdr:rowOff>571500</xdr:rowOff>
    </xdr:from>
    <xdr:to>
      <xdr:col>0</xdr:col>
      <xdr:colOff>861331</xdr:colOff>
      <xdr:row>54</xdr:row>
      <xdr:rowOff>1819673</xdr:rowOff>
    </xdr:to>
    <xdr:pic>
      <xdr:nvPicPr>
        <xdr:cNvPr id="4253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00706464"/>
          <a:ext cx="461281" cy="12481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101</xdr:row>
      <xdr:rowOff>47625</xdr:rowOff>
    </xdr:from>
    <xdr:to>
      <xdr:col>0</xdr:col>
      <xdr:colOff>707571</xdr:colOff>
      <xdr:row>101</xdr:row>
      <xdr:rowOff>1760100</xdr:rowOff>
    </xdr:to>
    <xdr:pic>
      <xdr:nvPicPr>
        <xdr:cNvPr id="4303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71865018"/>
          <a:ext cx="688521" cy="171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1398815</xdr:colOff>
      <xdr:row>101</xdr:row>
      <xdr:rowOff>126546</xdr:rowOff>
    </xdr:from>
    <xdr:to>
      <xdr:col>0</xdr:col>
      <xdr:colOff>1836965</xdr:colOff>
      <xdr:row>101</xdr:row>
      <xdr:rowOff>1776911</xdr:rowOff>
    </xdr:to>
    <xdr:pic>
      <xdr:nvPicPr>
        <xdr:cNvPr id="430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815" y="171943939"/>
          <a:ext cx="438150" cy="1650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604157</xdr:colOff>
      <xdr:row>101</xdr:row>
      <xdr:rowOff>240846</xdr:rowOff>
    </xdr:from>
    <xdr:to>
      <xdr:col>0</xdr:col>
      <xdr:colOff>1496786</xdr:colOff>
      <xdr:row>101</xdr:row>
      <xdr:rowOff>600377</xdr:rowOff>
    </xdr:to>
    <xdr:pic>
      <xdr:nvPicPr>
        <xdr:cNvPr id="430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157" y="172058239"/>
          <a:ext cx="892629" cy="359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142874</xdr:colOff>
      <xdr:row>102</xdr:row>
      <xdr:rowOff>38100</xdr:rowOff>
    </xdr:from>
    <xdr:to>
      <xdr:col>0</xdr:col>
      <xdr:colOff>1740831</xdr:colOff>
      <xdr:row>102</xdr:row>
      <xdr:rowOff>1782536</xdr:rowOff>
    </xdr:to>
    <xdr:pic>
      <xdr:nvPicPr>
        <xdr:cNvPr id="4307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" y="173719671"/>
          <a:ext cx="1597957" cy="17444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62593</xdr:colOff>
      <xdr:row>103</xdr:row>
      <xdr:rowOff>1819274</xdr:rowOff>
    </xdr:from>
    <xdr:to>
      <xdr:col>0</xdr:col>
      <xdr:colOff>1936126</xdr:colOff>
      <xdr:row>105</xdr:row>
      <xdr:rowOff>136071</xdr:rowOff>
    </xdr:to>
    <xdr:pic>
      <xdr:nvPicPr>
        <xdr:cNvPr id="4308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93" y="177365024"/>
          <a:ext cx="1873533" cy="2045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10886</xdr:colOff>
      <xdr:row>105</xdr:row>
      <xdr:rowOff>945697</xdr:rowOff>
    </xdr:from>
    <xdr:to>
      <xdr:col>0</xdr:col>
      <xdr:colOff>1906233</xdr:colOff>
      <xdr:row>106</xdr:row>
      <xdr:rowOff>136072</xdr:rowOff>
    </xdr:to>
    <xdr:pic>
      <xdr:nvPicPr>
        <xdr:cNvPr id="4309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6" y="180219804"/>
          <a:ext cx="1895347" cy="1054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19049</xdr:colOff>
      <xdr:row>105</xdr:row>
      <xdr:rowOff>66675</xdr:rowOff>
    </xdr:from>
    <xdr:to>
      <xdr:col>0</xdr:col>
      <xdr:colOff>1034830</xdr:colOff>
      <xdr:row>105</xdr:row>
      <xdr:rowOff>1211036</xdr:rowOff>
    </xdr:to>
    <xdr:pic>
      <xdr:nvPicPr>
        <xdr:cNvPr id="4310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179340782"/>
          <a:ext cx="1015781" cy="1144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95248</xdr:rowOff>
    </xdr:from>
    <xdr:to>
      <xdr:col>1</xdr:col>
      <xdr:colOff>188679</xdr:colOff>
      <xdr:row>103</xdr:row>
      <xdr:rowOff>1714499</xdr:rowOff>
    </xdr:to>
    <xdr:pic>
      <xdr:nvPicPr>
        <xdr:cNvPr id="4311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640998"/>
          <a:ext cx="2180765" cy="1619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108</xdr:row>
      <xdr:rowOff>674915</xdr:rowOff>
    </xdr:from>
    <xdr:to>
      <xdr:col>0</xdr:col>
      <xdr:colOff>1643207</xdr:colOff>
      <xdr:row>109</xdr:row>
      <xdr:rowOff>27215</xdr:rowOff>
    </xdr:to>
    <xdr:pic>
      <xdr:nvPicPr>
        <xdr:cNvPr id="4312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85541558"/>
          <a:ext cx="1462232" cy="1216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108</xdr:row>
      <xdr:rowOff>123825</xdr:rowOff>
    </xdr:from>
    <xdr:to>
      <xdr:col>0</xdr:col>
      <xdr:colOff>1688728</xdr:colOff>
      <xdr:row>108</xdr:row>
      <xdr:rowOff>693964</xdr:rowOff>
    </xdr:to>
    <xdr:pic>
      <xdr:nvPicPr>
        <xdr:cNvPr id="4313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84990468"/>
          <a:ext cx="1364878" cy="5701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109</xdr:row>
      <xdr:rowOff>76200</xdr:rowOff>
    </xdr:from>
    <xdr:to>
      <xdr:col>0</xdr:col>
      <xdr:colOff>1942129</xdr:colOff>
      <xdr:row>109</xdr:row>
      <xdr:rowOff>1741715</xdr:rowOff>
    </xdr:to>
    <xdr:pic>
      <xdr:nvPicPr>
        <xdr:cNvPr id="4314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6807021"/>
          <a:ext cx="1875454" cy="1665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257174</xdr:colOff>
      <xdr:row>110</xdr:row>
      <xdr:rowOff>76200</xdr:rowOff>
    </xdr:from>
    <xdr:to>
      <xdr:col>0</xdr:col>
      <xdr:colOff>1496785</xdr:colOff>
      <xdr:row>110</xdr:row>
      <xdr:rowOff>1814350</xdr:rowOff>
    </xdr:to>
    <xdr:pic>
      <xdr:nvPicPr>
        <xdr:cNvPr id="4315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4" y="188671200"/>
          <a:ext cx="1239611" cy="17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85725</xdr:rowOff>
    </xdr:from>
    <xdr:to>
      <xdr:col>1</xdr:col>
      <xdr:colOff>191231</xdr:colOff>
      <xdr:row>111</xdr:row>
      <xdr:rowOff>1755321</xdr:rowOff>
    </xdr:to>
    <xdr:pic>
      <xdr:nvPicPr>
        <xdr:cNvPr id="4316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44904"/>
          <a:ext cx="2183317" cy="1669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112</xdr:row>
      <xdr:rowOff>0</xdr:rowOff>
    </xdr:from>
    <xdr:to>
      <xdr:col>0</xdr:col>
      <xdr:colOff>1786890</xdr:colOff>
      <xdr:row>112</xdr:row>
      <xdr:rowOff>1047750</xdr:rowOff>
    </xdr:to>
    <xdr:pic>
      <xdr:nvPicPr>
        <xdr:cNvPr id="4317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92323357"/>
          <a:ext cx="142494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250371</xdr:colOff>
      <xdr:row>112</xdr:row>
      <xdr:rowOff>874939</xdr:rowOff>
    </xdr:from>
    <xdr:to>
      <xdr:col>0</xdr:col>
      <xdr:colOff>1753485</xdr:colOff>
      <xdr:row>113</xdr:row>
      <xdr:rowOff>68035</xdr:rowOff>
    </xdr:to>
    <xdr:pic>
      <xdr:nvPicPr>
        <xdr:cNvPr id="4318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371" y="193198296"/>
          <a:ext cx="1503114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115</xdr:row>
      <xdr:rowOff>19050</xdr:rowOff>
    </xdr:from>
    <xdr:to>
      <xdr:col>0</xdr:col>
      <xdr:colOff>1156607</xdr:colOff>
      <xdr:row>115</xdr:row>
      <xdr:rowOff>1832976</xdr:rowOff>
    </xdr:to>
    <xdr:pic>
      <xdr:nvPicPr>
        <xdr:cNvPr id="4319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97934943"/>
          <a:ext cx="785132" cy="1813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352424</xdr:colOff>
      <xdr:row>116</xdr:row>
      <xdr:rowOff>65314</xdr:rowOff>
    </xdr:from>
    <xdr:to>
      <xdr:col>0</xdr:col>
      <xdr:colOff>1423579</xdr:colOff>
      <xdr:row>116</xdr:row>
      <xdr:rowOff>1850572</xdr:rowOff>
    </xdr:to>
    <xdr:pic>
      <xdr:nvPicPr>
        <xdr:cNvPr id="4320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4" y="199845385"/>
          <a:ext cx="1071155" cy="1785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117</xdr:row>
      <xdr:rowOff>38099</xdr:rowOff>
    </xdr:from>
    <xdr:to>
      <xdr:col>0</xdr:col>
      <xdr:colOff>1674288</xdr:colOff>
      <xdr:row>117</xdr:row>
      <xdr:rowOff>1796142</xdr:rowOff>
    </xdr:to>
    <xdr:pic>
      <xdr:nvPicPr>
        <xdr:cNvPr id="4321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1682349"/>
          <a:ext cx="1521888" cy="1758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736147</xdr:colOff>
      <xdr:row>118</xdr:row>
      <xdr:rowOff>904875</xdr:rowOff>
    </xdr:from>
    <xdr:to>
      <xdr:col>0</xdr:col>
      <xdr:colOff>1896769</xdr:colOff>
      <xdr:row>118</xdr:row>
      <xdr:rowOff>1728107</xdr:rowOff>
    </xdr:to>
    <xdr:pic>
      <xdr:nvPicPr>
        <xdr:cNvPr id="432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147" y="204413304"/>
          <a:ext cx="1160622" cy="823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108858</xdr:rowOff>
    </xdr:from>
    <xdr:to>
      <xdr:col>0</xdr:col>
      <xdr:colOff>1184270</xdr:colOff>
      <xdr:row>118</xdr:row>
      <xdr:rowOff>1197429</xdr:rowOff>
    </xdr:to>
    <xdr:pic>
      <xdr:nvPicPr>
        <xdr:cNvPr id="4323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3617287"/>
          <a:ext cx="1184270" cy="10885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119</xdr:row>
      <xdr:rowOff>57150</xdr:rowOff>
    </xdr:from>
    <xdr:to>
      <xdr:col>0</xdr:col>
      <xdr:colOff>1977783</xdr:colOff>
      <xdr:row>119</xdr:row>
      <xdr:rowOff>1850572</xdr:rowOff>
    </xdr:to>
    <xdr:pic>
      <xdr:nvPicPr>
        <xdr:cNvPr id="4324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5429757"/>
          <a:ext cx="1902944" cy="1793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122</xdr:row>
      <xdr:rowOff>47625</xdr:rowOff>
    </xdr:from>
    <xdr:to>
      <xdr:col>0</xdr:col>
      <xdr:colOff>762000</xdr:colOff>
      <xdr:row>122</xdr:row>
      <xdr:rowOff>1789801</xdr:rowOff>
    </xdr:to>
    <xdr:pic>
      <xdr:nvPicPr>
        <xdr:cNvPr id="4325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211012768"/>
          <a:ext cx="704850" cy="1742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122</xdr:row>
      <xdr:rowOff>104775</xdr:rowOff>
    </xdr:from>
    <xdr:to>
      <xdr:col>0</xdr:col>
      <xdr:colOff>1714862</xdr:colOff>
      <xdr:row>122</xdr:row>
      <xdr:rowOff>1251857</xdr:rowOff>
    </xdr:to>
    <xdr:pic>
      <xdr:nvPicPr>
        <xdr:cNvPr id="4326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211069918"/>
          <a:ext cx="914762" cy="1147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344261</xdr:colOff>
      <xdr:row>123</xdr:row>
      <xdr:rowOff>9524</xdr:rowOff>
    </xdr:from>
    <xdr:to>
      <xdr:col>0</xdr:col>
      <xdr:colOff>1333500</xdr:colOff>
      <xdr:row>123</xdr:row>
      <xdr:rowOff>1825387</xdr:rowOff>
    </xdr:to>
    <xdr:pic>
      <xdr:nvPicPr>
        <xdr:cNvPr id="4327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261" y="212838845"/>
          <a:ext cx="989239" cy="1815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368754</xdr:colOff>
      <xdr:row>123</xdr:row>
      <xdr:rowOff>1864178</xdr:rowOff>
    </xdr:from>
    <xdr:to>
      <xdr:col>0</xdr:col>
      <xdr:colOff>1387929</xdr:colOff>
      <xdr:row>124</xdr:row>
      <xdr:rowOff>1853044</xdr:rowOff>
    </xdr:to>
    <xdr:pic>
      <xdr:nvPicPr>
        <xdr:cNvPr id="4328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754" y="214693499"/>
          <a:ext cx="1019175" cy="1853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125</xdr:row>
      <xdr:rowOff>57150</xdr:rowOff>
    </xdr:from>
    <xdr:to>
      <xdr:col>0</xdr:col>
      <xdr:colOff>1483179</xdr:colOff>
      <xdr:row>126</xdr:row>
      <xdr:rowOff>133507</xdr:rowOff>
    </xdr:to>
    <xdr:pic>
      <xdr:nvPicPr>
        <xdr:cNvPr id="4329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16614829"/>
          <a:ext cx="1445079" cy="19405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593272</xdr:colOff>
      <xdr:row>126</xdr:row>
      <xdr:rowOff>719818</xdr:rowOff>
    </xdr:from>
    <xdr:to>
      <xdr:col>0</xdr:col>
      <xdr:colOff>1633046</xdr:colOff>
      <xdr:row>126</xdr:row>
      <xdr:rowOff>1850572</xdr:rowOff>
    </xdr:to>
    <xdr:pic>
      <xdr:nvPicPr>
        <xdr:cNvPr id="4330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272" y="219141675"/>
          <a:ext cx="1039774" cy="1130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345139</xdr:colOff>
      <xdr:row>126</xdr:row>
      <xdr:rowOff>341365</xdr:rowOff>
    </xdr:from>
    <xdr:to>
      <xdr:col>0</xdr:col>
      <xdr:colOff>897350</xdr:colOff>
      <xdr:row>126</xdr:row>
      <xdr:rowOff>1637371</xdr:rowOff>
    </xdr:to>
    <xdr:pic>
      <xdr:nvPicPr>
        <xdr:cNvPr id="4331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821197">
          <a:off x="345139" y="218763222"/>
          <a:ext cx="552211" cy="129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845003</xdr:colOff>
      <xdr:row>126</xdr:row>
      <xdr:rowOff>74840</xdr:rowOff>
    </xdr:from>
    <xdr:to>
      <xdr:col>0</xdr:col>
      <xdr:colOff>1722230</xdr:colOff>
      <xdr:row>126</xdr:row>
      <xdr:rowOff>762001</xdr:rowOff>
    </xdr:to>
    <xdr:pic>
      <xdr:nvPicPr>
        <xdr:cNvPr id="4332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003" y="218496697"/>
          <a:ext cx="877227" cy="6871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435428</xdr:colOff>
      <xdr:row>128</xdr:row>
      <xdr:rowOff>1125310</xdr:rowOff>
    </xdr:from>
    <xdr:to>
      <xdr:col>0</xdr:col>
      <xdr:colOff>1302352</xdr:colOff>
      <xdr:row>128</xdr:row>
      <xdr:rowOff>1836964</xdr:rowOff>
    </xdr:to>
    <xdr:pic>
      <xdr:nvPicPr>
        <xdr:cNvPr id="4333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28" y="223275524"/>
          <a:ext cx="866924" cy="7116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655864</xdr:colOff>
      <xdr:row>128</xdr:row>
      <xdr:rowOff>63954</xdr:rowOff>
    </xdr:from>
    <xdr:to>
      <xdr:col>0</xdr:col>
      <xdr:colOff>901708</xdr:colOff>
      <xdr:row>128</xdr:row>
      <xdr:rowOff>1112026</xdr:rowOff>
    </xdr:to>
    <xdr:pic>
      <xdr:nvPicPr>
        <xdr:cNvPr id="4334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864" y="222214168"/>
          <a:ext cx="245844" cy="1048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342899</xdr:colOff>
      <xdr:row>129</xdr:row>
      <xdr:rowOff>51706</xdr:rowOff>
    </xdr:from>
    <xdr:to>
      <xdr:col>0</xdr:col>
      <xdr:colOff>1387928</xdr:colOff>
      <xdr:row>129</xdr:row>
      <xdr:rowOff>1820217</xdr:rowOff>
    </xdr:to>
    <xdr:pic>
      <xdr:nvPicPr>
        <xdr:cNvPr id="4335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899" y="224066099"/>
          <a:ext cx="1045029" cy="176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130</xdr:row>
      <xdr:rowOff>47625</xdr:rowOff>
    </xdr:from>
    <xdr:to>
      <xdr:col>0</xdr:col>
      <xdr:colOff>1170214</xdr:colOff>
      <xdr:row>130</xdr:row>
      <xdr:rowOff>1812184</xdr:rowOff>
    </xdr:to>
    <xdr:pic>
      <xdr:nvPicPr>
        <xdr:cNvPr id="4336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25926196"/>
          <a:ext cx="779689" cy="17645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221795</xdr:colOff>
      <xdr:row>131</xdr:row>
      <xdr:rowOff>678997</xdr:rowOff>
    </xdr:from>
    <xdr:to>
      <xdr:col>0</xdr:col>
      <xdr:colOff>1366861</xdr:colOff>
      <xdr:row>131</xdr:row>
      <xdr:rowOff>1809750</xdr:rowOff>
    </xdr:to>
    <xdr:pic>
      <xdr:nvPicPr>
        <xdr:cNvPr id="4338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795" y="228421747"/>
          <a:ext cx="1145066" cy="1130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132</xdr:row>
      <xdr:rowOff>28574</xdr:rowOff>
    </xdr:from>
    <xdr:to>
      <xdr:col>0</xdr:col>
      <xdr:colOff>1551214</xdr:colOff>
      <xdr:row>132</xdr:row>
      <xdr:rowOff>1802915</xdr:rowOff>
    </xdr:to>
    <xdr:pic>
      <xdr:nvPicPr>
        <xdr:cNvPr id="4339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29635503"/>
          <a:ext cx="1227364" cy="17743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870857</xdr:colOff>
      <xdr:row>106</xdr:row>
      <xdr:rowOff>77561</xdr:rowOff>
    </xdr:from>
    <xdr:to>
      <xdr:col>0</xdr:col>
      <xdr:colOff>1823357</xdr:colOff>
      <xdr:row>106</xdr:row>
      <xdr:rowOff>315686</xdr:rowOff>
    </xdr:to>
    <xdr:pic>
      <xdr:nvPicPr>
        <xdr:cNvPr id="4420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857" y="181215847"/>
          <a:ext cx="9525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106</xdr:row>
      <xdr:rowOff>209550</xdr:rowOff>
    </xdr:from>
    <xdr:to>
      <xdr:col>0</xdr:col>
      <xdr:colOff>979714</xdr:colOff>
      <xdr:row>106</xdr:row>
      <xdr:rowOff>1741420</xdr:rowOff>
    </xdr:to>
    <xdr:pic>
      <xdr:nvPicPr>
        <xdr:cNvPr id="4421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81347836"/>
          <a:ext cx="960664" cy="1531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1211036</xdr:colOff>
      <xdr:row>107</xdr:row>
      <xdr:rowOff>938893</xdr:rowOff>
    </xdr:to>
    <xdr:pic>
      <xdr:nvPicPr>
        <xdr:cNvPr id="4422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002464"/>
          <a:ext cx="1211036" cy="938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947057</xdr:rowOff>
    </xdr:from>
    <xdr:to>
      <xdr:col>1</xdr:col>
      <xdr:colOff>17223</xdr:colOff>
      <xdr:row>107</xdr:row>
      <xdr:rowOff>1850572</xdr:rowOff>
    </xdr:to>
    <xdr:pic>
      <xdr:nvPicPr>
        <xdr:cNvPr id="4423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949521"/>
          <a:ext cx="2009309" cy="903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80283</xdr:colOff>
      <xdr:row>113</xdr:row>
      <xdr:rowOff>39461</xdr:rowOff>
    </xdr:from>
    <xdr:to>
      <xdr:col>1</xdr:col>
      <xdr:colOff>89807</xdr:colOff>
      <xdr:row>114</xdr:row>
      <xdr:rowOff>232109</xdr:rowOff>
    </xdr:to>
    <xdr:pic>
      <xdr:nvPicPr>
        <xdr:cNvPr id="4424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83" y="194226997"/>
          <a:ext cx="2001610" cy="2056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149679</xdr:colOff>
      <xdr:row>114</xdr:row>
      <xdr:rowOff>27214</xdr:rowOff>
    </xdr:from>
    <xdr:to>
      <xdr:col>1</xdr:col>
      <xdr:colOff>5141</xdr:colOff>
      <xdr:row>114</xdr:row>
      <xdr:rowOff>1796143</xdr:rowOff>
    </xdr:to>
    <xdr:pic>
      <xdr:nvPicPr>
        <xdr:cNvPr id="4425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9" y="196078928"/>
          <a:ext cx="1847548" cy="17689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120</xdr:row>
      <xdr:rowOff>447675</xdr:rowOff>
    </xdr:from>
    <xdr:to>
      <xdr:col>0</xdr:col>
      <xdr:colOff>1956813</xdr:colOff>
      <xdr:row>120</xdr:row>
      <xdr:rowOff>1673678</xdr:rowOff>
    </xdr:to>
    <xdr:pic>
      <xdr:nvPicPr>
        <xdr:cNvPr id="4426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07684461"/>
          <a:ext cx="1680588" cy="12260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121</xdr:row>
      <xdr:rowOff>47625</xdr:rowOff>
    </xdr:from>
    <xdr:to>
      <xdr:col>0</xdr:col>
      <xdr:colOff>1621327</xdr:colOff>
      <xdr:row>121</xdr:row>
      <xdr:rowOff>1850572</xdr:rowOff>
    </xdr:to>
    <xdr:pic>
      <xdr:nvPicPr>
        <xdr:cNvPr id="4427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09148589"/>
          <a:ext cx="1421302" cy="1802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334736</xdr:colOff>
      <xdr:row>127</xdr:row>
      <xdr:rowOff>772885</xdr:rowOff>
    </xdr:from>
    <xdr:to>
      <xdr:col>0</xdr:col>
      <xdr:colOff>1559952</xdr:colOff>
      <xdr:row>127</xdr:row>
      <xdr:rowOff>1796142</xdr:rowOff>
    </xdr:to>
    <xdr:pic>
      <xdr:nvPicPr>
        <xdr:cNvPr id="4429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736" y="221058921"/>
          <a:ext cx="1225216" cy="1023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337457</xdr:colOff>
      <xdr:row>127</xdr:row>
      <xdr:rowOff>103723</xdr:rowOff>
    </xdr:from>
    <xdr:to>
      <xdr:col>0</xdr:col>
      <xdr:colOff>1347107</xdr:colOff>
      <xdr:row>127</xdr:row>
      <xdr:rowOff>815067</xdr:rowOff>
    </xdr:to>
    <xdr:pic>
      <xdr:nvPicPr>
        <xdr:cNvPr id="4430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457" y="220389759"/>
          <a:ext cx="1009650" cy="711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251732</xdr:colOff>
      <xdr:row>133</xdr:row>
      <xdr:rowOff>72118</xdr:rowOff>
    </xdr:from>
    <xdr:to>
      <xdr:col>0</xdr:col>
      <xdr:colOff>1537607</xdr:colOff>
      <xdr:row>133</xdr:row>
      <xdr:rowOff>1741020</xdr:rowOff>
    </xdr:to>
    <xdr:pic>
      <xdr:nvPicPr>
        <xdr:cNvPr id="4431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732" y="231543225"/>
          <a:ext cx="1285875" cy="1668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217714</xdr:rowOff>
    </xdr:from>
    <xdr:to>
      <xdr:col>0</xdr:col>
      <xdr:colOff>885825</xdr:colOff>
      <xdr:row>120</xdr:row>
      <xdr:rowOff>1463004</xdr:rowOff>
    </xdr:to>
    <xdr:pic>
      <xdr:nvPicPr>
        <xdr:cNvPr id="4434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454500"/>
          <a:ext cx="885825" cy="12452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1019175</xdr:colOff>
      <xdr:row>1</xdr:row>
      <xdr:rowOff>692914</xdr:rowOff>
    </xdr:from>
    <xdr:ext cx="946891" cy="1078736"/>
    <xdr:pic>
      <xdr:nvPicPr>
        <xdr:cNvPr id="231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2026414"/>
          <a:ext cx="946891" cy="107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161925</xdr:colOff>
      <xdr:row>2</xdr:row>
      <xdr:rowOff>114300</xdr:rowOff>
    </xdr:from>
    <xdr:ext cx="1015533" cy="1104900"/>
    <xdr:pic>
      <xdr:nvPicPr>
        <xdr:cNvPr id="232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781300"/>
          <a:ext cx="1015533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57150</xdr:colOff>
      <xdr:row>3</xdr:row>
      <xdr:rowOff>184732</xdr:rowOff>
    </xdr:from>
    <xdr:ext cx="1847850" cy="1596442"/>
    <xdr:pic>
      <xdr:nvPicPr>
        <xdr:cNvPr id="233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252032"/>
          <a:ext cx="1847850" cy="1596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40821</xdr:colOff>
      <xdr:row>4</xdr:row>
      <xdr:rowOff>210910</xdr:rowOff>
    </xdr:from>
    <xdr:ext cx="662538" cy="1179318"/>
    <xdr:pic>
      <xdr:nvPicPr>
        <xdr:cNvPr id="234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7136946"/>
          <a:ext cx="662538" cy="1179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759279</xdr:colOff>
      <xdr:row>4</xdr:row>
      <xdr:rowOff>393245</xdr:rowOff>
    </xdr:from>
    <xdr:ext cx="530030" cy="1325075"/>
    <xdr:pic>
      <xdr:nvPicPr>
        <xdr:cNvPr id="235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279" y="7319281"/>
          <a:ext cx="530030" cy="13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1307646</xdr:colOff>
      <xdr:row>4</xdr:row>
      <xdr:rowOff>615043</xdr:rowOff>
    </xdr:from>
    <xdr:ext cx="556532" cy="1152816"/>
    <xdr:pic>
      <xdr:nvPicPr>
        <xdr:cNvPr id="236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" y="7541079"/>
          <a:ext cx="556532" cy="1152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141515</xdr:colOff>
      <xdr:row>5</xdr:row>
      <xdr:rowOff>322489</xdr:rowOff>
    </xdr:from>
    <xdr:ext cx="457200" cy="1432560"/>
    <xdr:pic>
      <xdr:nvPicPr>
        <xdr:cNvPr id="237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15" y="9112703"/>
          <a:ext cx="45720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820511</xdr:colOff>
      <xdr:row>5</xdr:row>
      <xdr:rowOff>484414</xdr:rowOff>
    </xdr:from>
    <xdr:ext cx="1098095" cy="1298823"/>
    <xdr:pic>
      <xdr:nvPicPr>
        <xdr:cNvPr id="238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511" y="9274628"/>
          <a:ext cx="1098095" cy="1298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43543</xdr:colOff>
      <xdr:row>6</xdr:row>
      <xdr:rowOff>435427</xdr:rowOff>
    </xdr:from>
    <xdr:ext cx="868030" cy="1285137"/>
    <xdr:pic>
      <xdr:nvPicPr>
        <xdr:cNvPr id="240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3" y="11089820"/>
          <a:ext cx="868030" cy="1285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323850</xdr:colOff>
      <xdr:row>9</xdr:row>
      <xdr:rowOff>76200</xdr:rowOff>
    </xdr:from>
    <xdr:ext cx="1466062" cy="1583871"/>
    <xdr:pic>
      <xdr:nvPicPr>
        <xdr:cNvPr id="247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323129"/>
          <a:ext cx="1466062" cy="1583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85725</xdr:colOff>
      <xdr:row>9</xdr:row>
      <xdr:rowOff>123824</xdr:rowOff>
    </xdr:from>
    <xdr:ext cx="367754" cy="1059997"/>
    <xdr:pic>
      <xdr:nvPicPr>
        <xdr:cNvPr id="248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6370753"/>
          <a:ext cx="367754" cy="1059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66675</xdr:colOff>
      <xdr:row>10</xdr:row>
      <xdr:rowOff>244929</xdr:rowOff>
    </xdr:from>
    <xdr:ext cx="823411" cy="1568402"/>
    <xdr:pic>
      <xdr:nvPicPr>
        <xdr:cNvPr id="249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8356036"/>
          <a:ext cx="823411" cy="1568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1038225</xdr:colOff>
      <xdr:row>10</xdr:row>
      <xdr:rowOff>368753</xdr:rowOff>
    </xdr:from>
    <xdr:ext cx="689882" cy="1436081"/>
    <xdr:pic>
      <xdr:nvPicPr>
        <xdr:cNvPr id="250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8479860"/>
          <a:ext cx="689882" cy="1436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93890</xdr:colOff>
      <xdr:row>14</xdr:row>
      <xdr:rowOff>182336</xdr:rowOff>
    </xdr:from>
    <xdr:ext cx="882740" cy="1678450"/>
    <xdr:pic>
      <xdr:nvPicPr>
        <xdr:cNvPr id="260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90" y="25750157"/>
          <a:ext cx="882740" cy="167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1175656</xdr:colOff>
      <xdr:row>14</xdr:row>
      <xdr:rowOff>390525</xdr:rowOff>
    </xdr:from>
    <xdr:ext cx="688521" cy="1440793"/>
    <xdr:pic>
      <xdr:nvPicPr>
        <xdr:cNvPr id="261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5656" y="25958346"/>
          <a:ext cx="688521" cy="1440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1062717</xdr:colOff>
      <xdr:row>17</xdr:row>
      <xdr:rowOff>234045</xdr:rowOff>
    </xdr:from>
    <xdr:ext cx="815067" cy="1575796"/>
    <xdr:pic>
      <xdr:nvPicPr>
        <xdr:cNvPr id="269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717" y="31394402"/>
          <a:ext cx="815067" cy="1575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190500</xdr:colOff>
      <xdr:row>17</xdr:row>
      <xdr:rowOff>379642</xdr:rowOff>
    </xdr:from>
    <xdr:ext cx="760729" cy="1344860"/>
    <xdr:pic>
      <xdr:nvPicPr>
        <xdr:cNvPr id="270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1539999"/>
          <a:ext cx="760729" cy="134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974273</xdr:colOff>
      <xdr:row>18</xdr:row>
      <xdr:rowOff>299356</xdr:rowOff>
    </xdr:from>
    <xdr:ext cx="685799" cy="1433943"/>
    <xdr:pic>
      <xdr:nvPicPr>
        <xdr:cNvPr id="271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273" y="33323892"/>
          <a:ext cx="685799" cy="1433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209550</xdr:colOff>
      <xdr:row>18</xdr:row>
      <xdr:rowOff>257175</xdr:rowOff>
    </xdr:from>
    <xdr:ext cx="517813" cy="1460498"/>
    <xdr:pic>
      <xdr:nvPicPr>
        <xdr:cNvPr id="272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3281711"/>
          <a:ext cx="517813" cy="1460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914401</xdr:colOff>
      <xdr:row>19</xdr:row>
      <xdr:rowOff>204107</xdr:rowOff>
    </xdr:from>
    <xdr:ext cx="1030174" cy="1564822"/>
    <xdr:pic>
      <xdr:nvPicPr>
        <xdr:cNvPr id="273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1" y="35092821"/>
          <a:ext cx="1030174" cy="1564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9524</xdr:colOff>
      <xdr:row>19</xdr:row>
      <xdr:rowOff>228600</xdr:rowOff>
    </xdr:from>
    <xdr:ext cx="912813" cy="1447461"/>
    <xdr:pic>
      <xdr:nvPicPr>
        <xdr:cNvPr id="274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" y="35117314"/>
          <a:ext cx="912813" cy="14474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104774</xdr:colOff>
      <xdr:row>20</xdr:row>
      <xdr:rowOff>380999</xdr:rowOff>
    </xdr:from>
    <xdr:ext cx="820512" cy="1428299"/>
    <xdr:pic>
      <xdr:nvPicPr>
        <xdr:cNvPr id="275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4" y="37133892"/>
          <a:ext cx="820512" cy="1428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1397454</xdr:colOff>
      <xdr:row>20</xdr:row>
      <xdr:rowOff>9525</xdr:rowOff>
    </xdr:from>
    <xdr:ext cx="534761" cy="1760798"/>
    <xdr:pic>
      <xdr:nvPicPr>
        <xdr:cNvPr id="276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454" y="36762418"/>
          <a:ext cx="534761" cy="1760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971551</xdr:colOff>
      <xdr:row>6</xdr:row>
      <xdr:rowOff>518433</xdr:rowOff>
    </xdr:from>
    <xdr:ext cx="980774" cy="1196068"/>
    <xdr:pic>
      <xdr:nvPicPr>
        <xdr:cNvPr id="239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1" y="11172826"/>
          <a:ext cx="980774" cy="1196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161924</xdr:colOff>
      <xdr:row>7</xdr:row>
      <xdr:rowOff>38100</xdr:rowOff>
    </xdr:from>
    <xdr:to>
      <xdr:col>0</xdr:col>
      <xdr:colOff>1741713</xdr:colOff>
      <xdr:row>7</xdr:row>
      <xdr:rowOff>1808053</xdr:rowOff>
    </xdr:to>
    <xdr:pic>
      <xdr:nvPicPr>
        <xdr:cNvPr id="282" name="Imagem 281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12556671"/>
          <a:ext cx="1579789" cy="17699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76201</xdr:colOff>
      <xdr:row>8</xdr:row>
      <xdr:rowOff>38099</xdr:rowOff>
    </xdr:from>
    <xdr:to>
      <xdr:col>0</xdr:col>
      <xdr:colOff>1796143</xdr:colOff>
      <xdr:row>8</xdr:row>
      <xdr:rowOff>1851246</xdr:rowOff>
    </xdr:to>
    <xdr:pic>
      <xdr:nvPicPr>
        <xdr:cNvPr id="283" name="Imagem 282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14420849"/>
          <a:ext cx="1719942" cy="1813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200024</xdr:colOff>
      <xdr:row>11</xdr:row>
      <xdr:rowOff>228599</xdr:rowOff>
    </xdr:from>
    <xdr:to>
      <xdr:col>0</xdr:col>
      <xdr:colOff>1685257</xdr:colOff>
      <xdr:row>11</xdr:row>
      <xdr:rowOff>1782534</xdr:rowOff>
    </xdr:to>
    <xdr:pic>
      <xdr:nvPicPr>
        <xdr:cNvPr id="284" name="Imagem 283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20203885"/>
          <a:ext cx="1485233" cy="15539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269316</xdr:colOff>
      <xdr:row>12</xdr:row>
      <xdr:rowOff>74839</xdr:rowOff>
    </xdr:from>
    <xdr:to>
      <xdr:col>0</xdr:col>
      <xdr:colOff>1714500</xdr:colOff>
      <xdr:row>12</xdr:row>
      <xdr:rowOff>1846358</xdr:rowOff>
    </xdr:to>
    <xdr:pic>
      <xdr:nvPicPr>
        <xdr:cNvPr id="286" name="Imagem 285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316" y="21914303"/>
          <a:ext cx="1445184" cy="1771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13</xdr:row>
      <xdr:rowOff>47625</xdr:rowOff>
    </xdr:from>
    <xdr:to>
      <xdr:col>0</xdr:col>
      <xdr:colOff>1849777</xdr:colOff>
      <xdr:row>13</xdr:row>
      <xdr:rowOff>1823357</xdr:rowOff>
    </xdr:to>
    <xdr:pic>
      <xdr:nvPicPr>
        <xdr:cNvPr id="287" name="Imagem 286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751268"/>
          <a:ext cx="1668802" cy="1775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138305</xdr:colOff>
      <xdr:row>15</xdr:row>
      <xdr:rowOff>235913</xdr:rowOff>
    </xdr:from>
    <xdr:to>
      <xdr:col>0</xdr:col>
      <xdr:colOff>1824039</xdr:colOff>
      <xdr:row>15</xdr:row>
      <xdr:rowOff>1850572</xdr:rowOff>
    </xdr:to>
    <xdr:pic>
      <xdr:nvPicPr>
        <xdr:cNvPr id="288" name="Imagem 287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5" y="27667913"/>
          <a:ext cx="1685734" cy="16146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232684</xdr:colOff>
      <xdr:row>16</xdr:row>
      <xdr:rowOff>232073</xdr:rowOff>
    </xdr:from>
    <xdr:to>
      <xdr:col>0</xdr:col>
      <xdr:colOff>1632858</xdr:colOff>
      <xdr:row>16</xdr:row>
      <xdr:rowOff>1817814</xdr:rowOff>
    </xdr:to>
    <xdr:pic>
      <xdr:nvPicPr>
        <xdr:cNvPr id="289" name="Imagem 288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684" y="29528252"/>
          <a:ext cx="1400174" cy="1585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276225</xdr:colOff>
          <xdr:row>40</xdr:row>
          <xdr:rowOff>66675</xdr:rowOff>
        </xdr:from>
        <xdr:to>
          <xdr:col>0</xdr:col>
          <xdr:colOff>1695450</xdr:colOff>
          <xdr:row>40</xdr:row>
          <xdr:rowOff>1819275</xdr:rowOff>
        </xdr:to>
        <xdr:sp macro="" textlink="">
          <xdr:nvSpPr>
            <xdr:cNvPr id="7173" name="Object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46</xdr:row>
          <xdr:rowOff>114300</xdr:rowOff>
        </xdr:from>
        <xdr:to>
          <xdr:col>0</xdr:col>
          <xdr:colOff>1952625</xdr:colOff>
          <xdr:row>46</xdr:row>
          <xdr:rowOff>1657350</xdr:rowOff>
        </xdr:to>
        <xdr:sp macro="" textlink="">
          <xdr:nvSpPr>
            <xdr:cNvPr id="7175" name="Object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180974</xdr:colOff>
      <xdr:row>47</xdr:row>
      <xdr:rowOff>27284</xdr:rowOff>
    </xdr:from>
    <xdr:to>
      <xdr:col>0</xdr:col>
      <xdr:colOff>1667975</xdr:colOff>
      <xdr:row>48</xdr:row>
      <xdr:rowOff>27214</xdr:rowOff>
    </xdr:to>
    <xdr:pic>
      <xdr:nvPicPr>
        <xdr:cNvPr id="293" name="Imagem 292"/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87112998"/>
          <a:ext cx="1487001" cy="1864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55</xdr:row>
      <xdr:rowOff>57227</xdr:rowOff>
    </xdr:from>
    <xdr:to>
      <xdr:col>0</xdr:col>
      <xdr:colOff>1622434</xdr:colOff>
      <xdr:row>55</xdr:row>
      <xdr:rowOff>1796142</xdr:rowOff>
    </xdr:to>
    <xdr:pic>
      <xdr:nvPicPr>
        <xdr:cNvPr id="294" name="Imagem 293"/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2056370"/>
          <a:ext cx="1393834" cy="1738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56</xdr:row>
      <xdr:rowOff>278946</xdr:rowOff>
    </xdr:from>
    <xdr:ext cx="695324" cy="800100"/>
    <xdr:pic>
      <xdr:nvPicPr>
        <xdr:cNvPr id="299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142267"/>
          <a:ext cx="695324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1361</xdr:colOff>
      <xdr:row>57</xdr:row>
      <xdr:rowOff>310756</xdr:rowOff>
    </xdr:from>
    <xdr:ext cx="371475" cy="712501"/>
    <xdr:pic>
      <xdr:nvPicPr>
        <xdr:cNvPr id="300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1" y="105507577"/>
          <a:ext cx="371475" cy="712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372836</xdr:colOff>
      <xdr:row>57</xdr:row>
      <xdr:rowOff>146957</xdr:rowOff>
    </xdr:from>
    <xdr:ext cx="752475" cy="1200150"/>
    <xdr:pic>
      <xdr:nvPicPr>
        <xdr:cNvPr id="301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836" y="105343778"/>
          <a:ext cx="7524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58</xdr:row>
      <xdr:rowOff>265988</xdr:rowOff>
    </xdr:from>
    <xdr:ext cx="295275" cy="783121"/>
    <xdr:pic>
      <xdr:nvPicPr>
        <xdr:cNvPr id="302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796309"/>
          <a:ext cx="295275" cy="783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59</xdr:row>
      <xdr:rowOff>234043</xdr:rowOff>
    </xdr:from>
    <xdr:ext cx="284257" cy="885825"/>
    <xdr:pic>
      <xdr:nvPicPr>
        <xdr:cNvPr id="303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097864"/>
          <a:ext cx="284257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60</xdr:row>
      <xdr:rowOff>172297</xdr:rowOff>
    </xdr:from>
    <xdr:ext cx="342900" cy="860485"/>
    <xdr:pic>
      <xdr:nvPicPr>
        <xdr:cNvPr id="304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369618"/>
          <a:ext cx="342900" cy="860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61</xdr:row>
      <xdr:rowOff>266252</xdr:rowOff>
    </xdr:from>
    <xdr:ext cx="1219200" cy="601883"/>
    <xdr:pic>
      <xdr:nvPicPr>
        <xdr:cNvPr id="305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797073"/>
          <a:ext cx="1219200" cy="601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1361</xdr:colOff>
      <xdr:row>63</xdr:row>
      <xdr:rowOff>299357</xdr:rowOff>
    </xdr:from>
    <xdr:ext cx="904875" cy="622102"/>
    <xdr:pic>
      <xdr:nvPicPr>
        <xdr:cNvPr id="306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1" y="112163678"/>
          <a:ext cx="904875" cy="6221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64</xdr:row>
      <xdr:rowOff>479237</xdr:rowOff>
    </xdr:from>
    <xdr:ext cx="952500" cy="390260"/>
    <xdr:pic>
      <xdr:nvPicPr>
        <xdr:cNvPr id="307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677058"/>
          <a:ext cx="952500" cy="390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28575</xdr:colOff>
      <xdr:row>65</xdr:row>
      <xdr:rowOff>391236</xdr:rowOff>
    </xdr:from>
    <xdr:ext cx="388418" cy="612972"/>
    <xdr:pic>
      <xdr:nvPicPr>
        <xdr:cNvPr id="308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14922557"/>
          <a:ext cx="388418" cy="612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457200</xdr:colOff>
      <xdr:row>65</xdr:row>
      <xdr:rowOff>337458</xdr:rowOff>
    </xdr:from>
    <xdr:ext cx="370211" cy="685800"/>
    <xdr:pic>
      <xdr:nvPicPr>
        <xdr:cNvPr id="309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4868779"/>
          <a:ext cx="370211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66</xdr:row>
      <xdr:rowOff>438150</xdr:rowOff>
    </xdr:from>
    <xdr:ext cx="980587" cy="523875"/>
    <xdr:pic>
      <xdr:nvPicPr>
        <xdr:cNvPr id="310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302971"/>
          <a:ext cx="980587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67</xdr:row>
      <xdr:rowOff>457200</xdr:rowOff>
    </xdr:from>
    <xdr:ext cx="826093" cy="552450"/>
    <xdr:pic>
      <xdr:nvPicPr>
        <xdr:cNvPr id="311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655521"/>
          <a:ext cx="826093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70</xdr:row>
      <xdr:rowOff>423183</xdr:rowOff>
    </xdr:from>
    <xdr:ext cx="1076324" cy="546919"/>
    <xdr:pic>
      <xdr:nvPicPr>
        <xdr:cNvPr id="312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288504"/>
          <a:ext cx="1076324" cy="546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71</xdr:row>
      <xdr:rowOff>394607</xdr:rowOff>
    </xdr:from>
    <xdr:ext cx="1059526" cy="561975"/>
    <xdr:pic>
      <xdr:nvPicPr>
        <xdr:cNvPr id="313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593428"/>
          <a:ext cx="105952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72</xdr:row>
      <xdr:rowOff>314325</xdr:rowOff>
    </xdr:from>
    <xdr:ext cx="1190353" cy="600075"/>
    <xdr:pic>
      <xdr:nvPicPr>
        <xdr:cNvPr id="314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46646"/>
          <a:ext cx="1190353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73</xdr:row>
      <xdr:rowOff>235163</xdr:rowOff>
    </xdr:from>
    <xdr:ext cx="990600" cy="514590"/>
    <xdr:pic>
      <xdr:nvPicPr>
        <xdr:cNvPr id="315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100984"/>
          <a:ext cx="990600" cy="514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74</xdr:row>
      <xdr:rowOff>438201</xdr:rowOff>
    </xdr:from>
    <xdr:ext cx="1114425" cy="462592"/>
    <xdr:pic>
      <xdr:nvPicPr>
        <xdr:cNvPr id="316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637522"/>
          <a:ext cx="1114425" cy="462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75</xdr:row>
      <xdr:rowOff>299359</xdr:rowOff>
    </xdr:from>
    <xdr:ext cx="1066800" cy="571500"/>
    <xdr:pic>
      <xdr:nvPicPr>
        <xdr:cNvPr id="317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981859"/>
          <a:ext cx="10668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1360</xdr:colOff>
      <xdr:row>76</xdr:row>
      <xdr:rowOff>245723</xdr:rowOff>
    </xdr:from>
    <xdr:ext cx="971550" cy="742156"/>
    <xdr:pic>
      <xdr:nvPicPr>
        <xdr:cNvPr id="318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" y="128112044"/>
          <a:ext cx="971550" cy="74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77</xdr:row>
      <xdr:rowOff>299357</xdr:rowOff>
    </xdr:from>
    <xdr:ext cx="925017" cy="757917"/>
    <xdr:pic>
      <xdr:nvPicPr>
        <xdr:cNvPr id="319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9499178"/>
          <a:ext cx="925017" cy="757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78</xdr:row>
      <xdr:rowOff>433545</xdr:rowOff>
    </xdr:from>
    <xdr:ext cx="838200" cy="483577"/>
    <xdr:pic>
      <xdr:nvPicPr>
        <xdr:cNvPr id="320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966866"/>
          <a:ext cx="838200" cy="483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80</xdr:row>
      <xdr:rowOff>296347</xdr:rowOff>
    </xdr:from>
    <xdr:ext cx="828675" cy="796305"/>
    <xdr:pic>
      <xdr:nvPicPr>
        <xdr:cNvPr id="321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96668"/>
          <a:ext cx="828675" cy="796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186418</xdr:colOff>
      <xdr:row>68</xdr:row>
      <xdr:rowOff>688145</xdr:rowOff>
    </xdr:from>
    <xdr:ext cx="438150" cy="287310"/>
    <xdr:pic>
      <xdr:nvPicPr>
        <xdr:cNvPr id="323" name="Imagem 322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18" y="119219966"/>
          <a:ext cx="438150" cy="287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6804</xdr:colOff>
      <xdr:row>73</xdr:row>
      <xdr:rowOff>763895</xdr:rowOff>
    </xdr:from>
    <xdr:ext cx="809625" cy="365324"/>
    <xdr:pic>
      <xdr:nvPicPr>
        <xdr:cNvPr id="325" name="Imagem 324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4" y="124629716"/>
          <a:ext cx="809625" cy="365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81</xdr:row>
      <xdr:rowOff>442232</xdr:rowOff>
    </xdr:from>
    <xdr:ext cx="1031569" cy="1122590"/>
    <xdr:pic>
      <xdr:nvPicPr>
        <xdr:cNvPr id="337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76053"/>
          <a:ext cx="1031569" cy="1122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82</xdr:row>
      <xdr:rowOff>424543</xdr:rowOff>
    </xdr:from>
    <xdr:ext cx="1074204" cy="1058636"/>
    <xdr:pic>
      <xdr:nvPicPr>
        <xdr:cNvPr id="338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822543"/>
          <a:ext cx="1074204" cy="1058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870856</xdr:colOff>
      <xdr:row>82</xdr:row>
      <xdr:rowOff>739555</xdr:rowOff>
    </xdr:from>
    <xdr:ext cx="1127353" cy="1111015"/>
    <xdr:pic>
      <xdr:nvPicPr>
        <xdr:cNvPr id="339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856" y="137137555"/>
          <a:ext cx="1127353" cy="1111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149678</xdr:colOff>
      <xdr:row>84</xdr:row>
      <xdr:rowOff>734786</xdr:rowOff>
    </xdr:from>
    <xdr:ext cx="870856" cy="1095594"/>
    <xdr:pic>
      <xdr:nvPicPr>
        <xdr:cNvPr id="34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78" y="140861143"/>
          <a:ext cx="870856" cy="1095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1000124</xdr:colOff>
      <xdr:row>84</xdr:row>
      <xdr:rowOff>763361</xdr:rowOff>
    </xdr:from>
    <xdr:ext cx="972911" cy="1081012"/>
    <xdr:pic>
      <xdr:nvPicPr>
        <xdr:cNvPr id="34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" y="140889718"/>
          <a:ext cx="972911" cy="1081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84</xdr:row>
      <xdr:rowOff>19050</xdr:rowOff>
    </xdr:from>
    <xdr:ext cx="469446" cy="698150"/>
    <xdr:pic>
      <xdr:nvPicPr>
        <xdr:cNvPr id="34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0145407"/>
          <a:ext cx="469446" cy="69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86</xdr:row>
      <xdr:rowOff>849086</xdr:rowOff>
    </xdr:from>
    <xdr:ext cx="971293" cy="933450"/>
    <xdr:pic>
      <xdr:nvPicPr>
        <xdr:cNvPr id="34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703800"/>
          <a:ext cx="971293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979714</xdr:colOff>
      <xdr:row>86</xdr:row>
      <xdr:rowOff>766082</xdr:rowOff>
    </xdr:from>
    <xdr:ext cx="979714" cy="1094974"/>
    <xdr:pic>
      <xdr:nvPicPr>
        <xdr:cNvPr id="34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714" y="144620796"/>
          <a:ext cx="979714" cy="10949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238125</xdr:colOff>
      <xdr:row>87</xdr:row>
      <xdr:rowOff>400049</xdr:rowOff>
    </xdr:from>
    <xdr:ext cx="428625" cy="1418897"/>
    <xdr:pic>
      <xdr:nvPicPr>
        <xdr:cNvPr id="345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46118942"/>
          <a:ext cx="428625" cy="1418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941615</xdr:colOff>
      <xdr:row>87</xdr:row>
      <xdr:rowOff>547007</xdr:rowOff>
    </xdr:from>
    <xdr:ext cx="1024231" cy="1276350"/>
    <xdr:pic>
      <xdr:nvPicPr>
        <xdr:cNvPr id="346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615" y="146265900"/>
          <a:ext cx="1024231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87</xdr:row>
      <xdr:rowOff>95250</xdr:rowOff>
    </xdr:from>
    <xdr:ext cx="244928" cy="979716"/>
    <xdr:pic>
      <xdr:nvPicPr>
        <xdr:cNvPr id="34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814143"/>
          <a:ext cx="244928" cy="979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88</xdr:row>
      <xdr:rowOff>405492</xdr:rowOff>
    </xdr:from>
    <xdr:ext cx="813446" cy="1281793"/>
    <xdr:pic>
      <xdr:nvPicPr>
        <xdr:cNvPr id="34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7988563"/>
          <a:ext cx="813446" cy="1281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805090</xdr:colOff>
      <xdr:row>88</xdr:row>
      <xdr:rowOff>408215</xdr:rowOff>
    </xdr:from>
    <xdr:ext cx="1094467" cy="1382485"/>
    <xdr:pic>
      <xdr:nvPicPr>
        <xdr:cNvPr id="349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090" y="147991286"/>
          <a:ext cx="1094467" cy="1382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104775</xdr:colOff>
      <xdr:row>89</xdr:row>
      <xdr:rowOff>247649</xdr:rowOff>
    </xdr:from>
    <xdr:ext cx="480332" cy="1621121"/>
    <xdr:pic>
      <xdr:nvPicPr>
        <xdr:cNvPr id="35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9694899"/>
          <a:ext cx="480332" cy="16211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608239</xdr:colOff>
      <xdr:row>89</xdr:row>
      <xdr:rowOff>635454</xdr:rowOff>
    </xdr:from>
    <xdr:ext cx="1349846" cy="1201511"/>
    <xdr:pic>
      <xdr:nvPicPr>
        <xdr:cNvPr id="35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239" y="150082704"/>
          <a:ext cx="1349846" cy="120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47625</xdr:colOff>
      <xdr:row>91</xdr:row>
      <xdr:rowOff>238125</xdr:rowOff>
    </xdr:from>
    <xdr:ext cx="483054" cy="1600116"/>
    <xdr:pic>
      <xdr:nvPicPr>
        <xdr:cNvPr id="352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53413732"/>
          <a:ext cx="483054" cy="1600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638175</xdr:colOff>
      <xdr:row>91</xdr:row>
      <xdr:rowOff>485774</xdr:rowOff>
    </xdr:from>
    <xdr:ext cx="1198789" cy="1348637"/>
    <xdr:pic>
      <xdr:nvPicPr>
        <xdr:cNvPr id="353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53661381"/>
          <a:ext cx="1198789" cy="13486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92</xdr:row>
      <xdr:rowOff>849086</xdr:rowOff>
    </xdr:from>
    <xdr:ext cx="1015093" cy="975544"/>
    <xdr:pic>
      <xdr:nvPicPr>
        <xdr:cNvPr id="35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888872"/>
          <a:ext cx="1015093" cy="975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1001484</xdr:colOff>
      <xdr:row>92</xdr:row>
      <xdr:rowOff>914400</xdr:rowOff>
    </xdr:from>
    <xdr:ext cx="957943" cy="929768"/>
    <xdr:pic>
      <xdr:nvPicPr>
        <xdr:cNvPr id="355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484" y="155954186"/>
          <a:ext cx="957943" cy="929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94</xdr:row>
      <xdr:rowOff>390525</xdr:rowOff>
    </xdr:from>
    <xdr:ext cx="1073232" cy="983796"/>
    <xdr:pic>
      <xdr:nvPicPr>
        <xdr:cNvPr id="356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158668"/>
          <a:ext cx="1073232" cy="983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1020536</xdr:colOff>
      <xdr:row>94</xdr:row>
      <xdr:rowOff>748393</xdr:rowOff>
    </xdr:from>
    <xdr:ext cx="857250" cy="1065068"/>
    <xdr:pic>
      <xdr:nvPicPr>
        <xdr:cNvPr id="357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536" y="159516536"/>
          <a:ext cx="857250" cy="1065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76199</xdr:colOff>
      <xdr:row>95</xdr:row>
      <xdr:rowOff>533400</xdr:rowOff>
    </xdr:from>
    <xdr:ext cx="957943" cy="1257300"/>
    <xdr:pic>
      <xdr:nvPicPr>
        <xdr:cNvPr id="358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99" y="161165721"/>
          <a:ext cx="957943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1005567</xdr:colOff>
      <xdr:row>95</xdr:row>
      <xdr:rowOff>934811</xdr:rowOff>
    </xdr:from>
    <xdr:ext cx="970637" cy="874940"/>
    <xdr:pic>
      <xdr:nvPicPr>
        <xdr:cNvPr id="35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5567" y="161567132"/>
          <a:ext cx="970637" cy="87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13608</xdr:colOff>
      <xdr:row>96</xdr:row>
      <xdr:rowOff>678997</xdr:rowOff>
    </xdr:from>
    <xdr:ext cx="938892" cy="1118387"/>
    <xdr:pic>
      <xdr:nvPicPr>
        <xdr:cNvPr id="3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8" y="163175497"/>
          <a:ext cx="938892" cy="1118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898072</xdr:colOff>
      <xdr:row>96</xdr:row>
      <xdr:rowOff>657466</xdr:rowOff>
    </xdr:from>
    <xdr:ext cx="1088570" cy="1216638"/>
    <xdr:pic>
      <xdr:nvPicPr>
        <xdr:cNvPr id="3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072" y="163153966"/>
          <a:ext cx="1088570" cy="1216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97</xdr:row>
      <xdr:rowOff>438149</xdr:rowOff>
    </xdr:from>
    <xdr:ext cx="429986" cy="1433287"/>
    <xdr:pic>
      <xdr:nvPicPr>
        <xdr:cNvPr id="3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64798828"/>
          <a:ext cx="429986" cy="1433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952500</xdr:colOff>
      <xdr:row>97</xdr:row>
      <xdr:rowOff>819150</xdr:rowOff>
    </xdr:from>
    <xdr:ext cx="993321" cy="993321"/>
    <xdr:pic>
      <xdr:nvPicPr>
        <xdr:cNvPr id="3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65179829"/>
          <a:ext cx="993321" cy="993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1246415</xdr:colOff>
      <xdr:row>97</xdr:row>
      <xdr:rowOff>299356</xdr:rowOff>
    </xdr:from>
    <xdr:ext cx="631371" cy="461001"/>
    <xdr:pic>
      <xdr:nvPicPr>
        <xdr:cNvPr id="3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415" y="164660035"/>
          <a:ext cx="631371" cy="461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338818</xdr:colOff>
      <xdr:row>97</xdr:row>
      <xdr:rowOff>268061</xdr:rowOff>
    </xdr:from>
    <xdr:ext cx="681718" cy="666898"/>
    <xdr:pic>
      <xdr:nvPicPr>
        <xdr:cNvPr id="3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818" y="164628740"/>
          <a:ext cx="681718" cy="666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99</xdr:row>
      <xdr:rowOff>419100</xdr:rowOff>
    </xdr:from>
    <xdr:ext cx="1040760" cy="1159328"/>
    <xdr:pic>
      <xdr:nvPicPr>
        <xdr:cNvPr id="36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508136"/>
          <a:ext cx="1040760" cy="11593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881743</xdr:colOff>
      <xdr:row>99</xdr:row>
      <xdr:rowOff>650422</xdr:rowOff>
    </xdr:from>
    <xdr:ext cx="1077686" cy="1195789"/>
    <xdr:pic>
      <xdr:nvPicPr>
        <xdr:cNvPr id="367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743" y="168739458"/>
          <a:ext cx="1077686" cy="1195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100</xdr:row>
      <xdr:rowOff>723900</xdr:rowOff>
    </xdr:from>
    <xdr:ext cx="923000" cy="1099457"/>
    <xdr:pic>
      <xdr:nvPicPr>
        <xdr:cNvPr id="36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0677114"/>
          <a:ext cx="923000" cy="109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960665</xdr:colOff>
      <xdr:row>100</xdr:row>
      <xdr:rowOff>713014</xdr:rowOff>
    </xdr:from>
    <xdr:ext cx="1039586" cy="1161890"/>
    <xdr:pic>
      <xdr:nvPicPr>
        <xdr:cNvPr id="369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665" y="170666228"/>
          <a:ext cx="1039586" cy="1161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</xdr:colOff>
      <xdr:row>81</xdr:row>
      <xdr:rowOff>19050</xdr:rowOff>
    </xdr:from>
    <xdr:ext cx="257175" cy="638176"/>
    <xdr:pic>
      <xdr:nvPicPr>
        <xdr:cNvPr id="370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34552871"/>
          <a:ext cx="257175" cy="638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</xdr:colOff>
      <xdr:row>83</xdr:row>
      <xdr:rowOff>190499</xdr:rowOff>
    </xdr:from>
    <xdr:ext cx="1946194" cy="1306286"/>
    <xdr:pic>
      <xdr:nvPicPr>
        <xdr:cNvPr id="371" name="Imagem 370"/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8452678"/>
          <a:ext cx="1946194" cy="1306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66674</xdr:colOff>
      <xdr:row>85</xdr:row>
      <xdr:rowOff>257175</xdr:rowOff>
    </xdr:from>
    <xdr:ext cx="1902126" cy="1538968"/>
    <xdr:pic>
      <xdr:nvPicPr>
        <xdr:cNvPr id="372" name="Imagem 371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4" y="142247711"/>
          <a:ext cx="1902126" cy="1538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419099</xdr:colOff>
      <xdr:row>86</xdr:row>
      <xdr:rowOff>307520</xdr:rowOff>
    </xdr:from>
    <xdr:ext cx="1051987" cy="386445"/>
    <xdr:pic>
      <xdr:nvPicPr>
        <xdr:cNvPr id="373" name="Imagem 372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099" y="144162234"/>
          <a:ext cx="1051987" cy="38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161924</xdr:colOff>
      <xdr:row>90</xdr:row>
      <xdr:rowOff>257176</xdr:rowOff>
    </xdr:from>
    <xdr:ext cx="1525361" cy="1611420"/>
    <xdr:pic>
      <xdr:nvPicPr>
        <xdr:cNvPr id="374" name="Imagem 373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4" y="151568605"/>
          <a:ext cx="1525361" cy="1611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447676</xdr:colOff>
      <xdr:row>92</xdr:row>
      <xdr:rowOff>318507</xdr:rowOff>
    </xdr:from>
    <xdr:ext cx="1057140" cy="334635"/>
    <xdr:pic>
      <xdr:nvPicPr>
        <xdr:cNvPr id="375" name="Imagem 374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6" y="155358293"/>
          <a:ext cx="1057140" cy="334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152400</xdr:colOff>
      <xdr:row>93</xdr:row>
      <xdr:rowOff>219075</xdr:rowOff>
    </xdr:from>
    <xdr:ext cx="1466850" cy="1608562"/>
    <xdr:pic>
      <xdr:nvPicPr>
        <xdr:cNvPr id="376" name="Imagem 375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52400" y="157123039"/>
          <a:ext cx="1466850" cy="1608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323850</xdr:colOff>
      <xdr:row>95</xdr:row>
      <xdr:rowOff>247650</xdr:rowOff>
    </xdr:from>
    <xdr:ext cx="1240971" cy="419459"/>
    <xdr:pic>
      <xdr:nvPicPr>
        <xdr:cNvPr id="377" name="Imagem 376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0879971"/>
          <a:ext cx="1240971" cy="419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361950</xdr:colOff>
      <xdr:row>96</xdr:row>
      <xdr:rowOff>285750</xdr:rowOff>
    </xdr:from>
    <xdr:ext cx="1086934" cy="367393"/>
    <xdr:pic>
      <xdr:nvPicPr>
        <xdr:cNvPr id="378" name="Imagem 377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62782250"/>
          <a:ext cx="1086934" cy="367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95249</xdr:colOff>
      <xdr:row>98</xdr:row>
      <xdr:rowOff>255303</xdr:rowOff>
    </xdr:from>
    <xdr:ext cx="1850572" cy="1553820"/>
    <xdr:pic>
      <xdr:nvPicPr>
        <xdr:cNvPr id="379" name="Imagem 378"/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166480160"/>
          <a:ext cx="1850572" cy="1553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314325</xdr:colOff>
      <xdr:row>100</xdr:row>
      <xdr:rowOff>247650</xdr:rowOff>
    </xdr:from>
    <xdr:ext cx="1199653" cy="405493"/>
    <xdr:pic>
      <xdr:nvPicPr>
        <xdr:cNvPr id="380" name="Imagem 379"/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70200864"/>
          <a:ext cx="1199653" cy="4054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79</xdr:row>
          <xdr:rowOff>257175</xdr:rowOff>
        </xdr:from>
        <xdr:to>
          <xdr:col>0</xdr:col>
          <xdr:colOff>847725</xdr:colOff>
          <xdr:row>79</xdr:row>
          <xdr:rowOff>1066800</xdr:rowOff>
        </xdr:to>
        <xdr:sp macro="" textlink="">
          <xdr:nvSpPr>
            <xdr:cNvPr id="7176" name="Object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228600</xdr:colOff>
      <xdr:row>1</xdr:row>
      <xdr:rowOff>521044</xdr:rowOff>
    </xdr:from>
    <xdr:ext cx="781050" cy="1267606"/>
    <xdr:pic>
      <xdr:nvPicPr>
        <xdr:cNvPr id="230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854544"/>
          <a:ext cx="781050" cy="1267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66675</xdr:colOff>
      <xdr:row>1</xdr:row>
      <xdr:rowOff>96947</xdr:rowOff>
    </xdr:from>
    <xdr:to>
      <xdr:col>0</xdr:col>
      <xdr:colOff>375781</xdr:colOff>
      <xdr:row>1</xdr:row>
      <xdr:rowOff>930189</xdr:rowOff>
    </xdr:to>
    <xdr:pic>
      <xdr:nvPicPr>
        <xdr:cNvPr id="27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66675" y="1430447"/>
          <a:ext cx="309106" cy="833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425904</xdr:colOff>
      <xdr:row>131</xdr:row>
      <xdr:rowOff>96610</xdr:rowOff>
    </xdr:from>
    <xdr:to>
      <xdr:col>0</xdr:col>
      <xdr:colOff>1315657</xdr:colOff>
      <xdr:row>131</xdr:row>
      <xdr:rowOff>734045</xdr:rowOff>
    </xdr:to>
    <xdr:pic>
      <xdr:nvPicPr>
        <xdr:cNvPr id="4337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904" y="227839360"/>
          <a:ext cx="889753" cy="637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639535</xdr:colOff>
      <xdr:row>101</xdr:row>
      <xdr:rowOff>1454509</xdr:rowOff>
    </xdr:from>
    <xdr:to>
      <xdr:col>0</xdr:col>
      <xdr:colOff>1487728</xdr:colOff>
      <xdr:row>101</xdr:row>
      <xdr:rowOff>1796142</xdr:rowOff>
    </xdr:to>
    <xdr:pic>
      <xdr:nvPicPr>
        <xdr:cNvPr id="4306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9535" y="173271902"/>
          <a:ext cx="848193" cy="34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825955</xdr:colOff>
      <xdr:row>81</xdr:row>
      <xdr:rowOff>797378</xdr:rowOff>
    </xdr:from>
    <xdr:ext cx="1157212" cy="1053193"/>
    <xdr:pic>
      <xdr:nvPicPr>
        <xdr:cNvPr id="336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5" y="135331199"/>
          <a:ext cx="1157212" cy="1053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721178</xdr:colOff>
      <xdr:row>73</xdr:row>
      <xdr:rowOff>844846</xdr:rowOff>
    </xdr:from>
    <xdr:to>
      <xdr:col>0</xdr:col>
      <xdr:colOff>981075</xdr:colOff>
      <xdr:row>73</xdr:row>
      <xdr:rowOff>1125261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721178" y="124860346"/>
          <a:ext cx="259897" cy="28041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75</xdr:row>
      <xdr:rowOff>899434</xdr:rowOff>
    </xdr:from>
    <xdr:to>
      <xdr:col>0</xdr:col>
      <xdr:colOff>657180</xdr:colOff>
      <xdr:row>75</xdr:row>
      <xdr:rowOff>1289910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95275" y="127581934"/>
          <a:ext cx="361905" cy="3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333374</xdr:rowOff>
    </xdr:from>
    <xdr:to>
      <xdr:col>0</xdr:col>
      <xdr:colOff>963706</xdr:colOff>
      <xdr:row>62</xdr:row>
      <xdr:rowOff>815227</xdr:rowOff>
    </xdr:to>
    <xdr:pic>
      <xdr:nvPicPr>
        <xdr:cNvPr id="203" name="Imagem 202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0" y="111823499"/>
          <a:ext cx="963706" cy="4818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333375</xdr:rowOff>
    </xdr:from>
    <xdr:to>
      <xdr:col>0</xdr:col>
      <xdr:colOff>1099172</xdr:colOff>
      <xdr:row>69</xdr:row>
      <xdr:rowOff>882961</xdr:rowOff>
    </xdr:to>
    <xdr:pic>
      <xdr:nvPicPr>
        <xdr:cNvPr id="204" name="Imagem 203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0" y="121158000"/>
          <a:ext cx="1099172" cy="5495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1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0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2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I94"/>
  <sheetViews>
    <sheetView showGridLines="0" showRowColHeaders="0" tabSelected="1" view="pageBreakPreview" topLeftCell="G4" zoomScale="25" zoomScaleNormal="25" zoomScaleSheetLayoutView="25" workbookViewId="0">
      <selection activeCell="K11" sqref="K11:L11"/>
    </sheetView>
  </sheetViews>
  <sheetFormatPr defaultRowHeight="24" customHeight="1"/>
  <cols>
    <col min="1" max="1" width="1.140625" style="116" customWidth="1"/>
    <col min="2" max="9" width="17.5703125" style="1" customWidth="1"/>
    <col min="10" max="10" width="0.85546875" style="1" customWidth="1"/>
    <col min="11" max="14" width="17.5703125" style="1" customWidth="1"/>
    <col min="15" max="16" width="20.140625" style="6" customWidth="1"/>
    <col min="17" max="24" width="17.5703125" style="2" customWidth="1"/>
    <col min="25" max="25" width="0.85546875" style="2" customWidth="1"/>
    <col min="26" max="29" width="17.5703125" style="2" customWidth="1"/>
    <col min="30" max="30" width="2.42578125" style="2" customWidth="1"/>
    <col min="31" max="31" width="5.85546875" style="118" customWidth="1"/>
    <col min="32" max="36" width="17.5703125" style="52" customWidth="1"/>
    <col min="37" max="37" width="9.28515625" style="52" customWidth="1"/>
    <col min="38" max="38" width="9.140625" style="52" customWidth="1"/>
    <col min="39" max="39" width="12.85546875" style="52" bestFit="1" customWidth="1"/>
    <col min="40" max="40" width="9.7109375" style="52" customWidth="1"/>
    <col min="41" max="41" width="12.5703125" style="52" customWidth="1"/>
    <col min="42" max="42" width="17.5703125" style="52" customWidth="1"/>
    <col min="43" max="43" width="19" style="52" customWidth="1"/>
    <col min="44" max="45" width="17.85546875" style="52" customWidth="1"/>
    <col min="46" max="46" width="9.28515625" style="52" customWidth="1"/>
    <col min="47" max="47" width="12.85546875" style="52" customWidth="1"/>
    <col min="48" max="48" width="3" style="41" customWidth="1"/>
    <col min="49" max="49" width="3.42578125" style="41" customWidth="1"/>
    <col min="50" max="50" width="17.5703125" style="52" customWidth="1"/>
    <col min="51" max="51" width="22" style="52" customWidth="1"/>
    <col min="52" max="52" width="13.7109375" style="52" customWidth="1"/>
    <col min="53" max="53" width="9.42578125" style="52" customWidth="1"/>
    <col min="54" max="55" width="9" style="52" customWidth="1"/>
    <col min="56" max="58" width="11.5703125" style="52" customWidth="1"/>
    <col min="59" max="59" width="13.28515625" style="52" customWidth="1"/>
    <col min="60" max="61" width="12" style="52" customWidth="1"/>
    <col min="62" max="63" width="17.5703125" style="52" customWidth="1"/>
    <col min="64" max="64" width="17.85546875" style="52" customWidth="1"/>
    <col min="65" max="65" width="16.7109375" style="52" customWidth="1"/>
    <col min="66" max="66" width="16.85546875" style="52" customWidth="1"/>
    <col min="67" max="67" width="12.7109375" style="2" hidden="1" customWidth="1"/>
    <col min="68" max="70" width="9.140625" style="2" hidden="1" customWidth="1"/>
    <col min="71" max="75" width="17.5703125" style="2" hidden="1" customWidth="1"/>
    <col min="76" max="76" width="9.28515625" style="2" hidden="1" customWidth="1"/>
    <col min="77" max="77" width="9.85546875" style="2" hidden="1" customWidth="1"/>
    <col min="78" max="78" width="13.28515625" style="2" hidden="1" customWidth="1"/>
    <col min="79" max="79" width="9.7109375" style="2" hidden="1" customWidth="1"/>
    <col min="80" max="81" width="17.5703125" style="2" hidden="1" customWidth="1"/>
    <col min="82" max="83" width="17.85546875" style="2" hidden="1" customWidth="1"/>
    <col min="84" max="86" width="9.140625" style="2" hidden="1" customWidth="1"/>
    <col min="87" max="109" width="9.140625" style="2" customWidth="1"/>
    <col min="110" max="16384" width="9.140625" style="2"/>
  </cols>
  <sheetData>
    <row r="1" spans="1:165" ht="55.5" customHeight="1">
      <c r="L1" s="2"/>
      <c r="M1" s="2"/>
      <c r="N1" s="2"/>
      <c r="O1" s="5"/>
      <c r="P1" s="5"/>
      <c r="BS1" s="2" t="s">
        <v>196</v>
      </c>
      <c r="FI1" s="231" t="str">
        <f>IF(AND(CB7&gt;0,CB8+CD8+CE8+CF8+CG8&lt;5),"falta preencher","")</f>
        <v/>
      </c>
    </row>
    <row r="2" spans="1:165" ht="27" customHeight="1">
      <c r="B2" s="335" t="s">
        <v>107</v>
      </c>
      <c r="C2" s="341"/>
      <c r="D2" s="335" t="s">
        <v>108</v>
      </c>
      <c r="E2" s="341"/>
      <c r="F2" s="335" t="s">
        <v>109</v>
      </c>
      <c r="G2" s="341"/>
      <c r="H2" s="335" t="s">
        <v>110</v>
      </c>
      <c r="I2" s="341"/>
      <c r="J2" s="342" t="s">
        <v>111</v>
      </c>
      <c r="K2" s="342"/>
      <c r="L2" s="342"/>
      <c r="M2" s="342" t="s">
        <v>112</v>
      </c>
      <c r="N2" s="342"/>
      <c r="O2" s="12"/>
      <c r="P2" s="12"/>
      <c r="BS2" s="118" t="s">
        <v>197</v>
      </c>
      <c r="FI2" s="231"/>
    </row>
    <row r="3" spans="1:165" ht="27" customHeight="1">
      <c r="B3" s="343"/>
      <c r="C3" s="64"/>
      <c r="D3" s="343"/>
      <c r="E3" s="64"/>
      <c r="F3" s="343"/>
      <c r="G3" s="64"/>
      <c r="H3" s="343"/>
      <c r="I3" s="64"/>
      <c r="J3" s="349"/>
      <c r="K3" s="350"/>
      <c r="L3" s="64"/>
      <c r="M3" s="343"/>
      <c r="N3" s="64"/>
      <c r="O3" s="13"/>
      <c r="P3" s="13"/>
      <c r="BS3" s="118" t="s">
        <v>198</v>
      </c>
      <c r="FI3" s="231"/>
    </row>
    <row r="4" spans="1:165" ht="27" customHeight="1">
      <c r="B4" s="344"/>
      <c r="C4" s="64"/>
      <c r="D4" s="344"/>
      <c r="E4" s="64"/>
      <c r="F4" s="344"/>
      <c r="G4" s="64"/>
      <c r="H4" s="344"/>
      <c r="I4" s="64"/>
      <c r="J4" s="351"/>
      <c r="K4" s="352"/>
      <c r="L4" s="64"/>
      <c r="M4" s="344"/>
      <c r="N4" s="64"/>
      <c r="O4" s="13"/>
      <c r="BS4" s="118" t="s">
        <v>199</v>
      </c>
      <c r="FI4" s="231"/>
    </row>
    <row r="5" spans="1:165" ht="27" customHeight="1">
      <c r="B5" s="345"/>
      <c r="C5" s="64"/>
      <c r="D5" s="345"/>
      <c r="E5" s="64"/>
      <c r="F5" s="345"/>
      <c r="G5" s="64"/>
      <c r="H5" s="345"/>
      <c r="I5" s="64"/>
      <c r="J5" s="353"/>
      <c r="K5" s="354"/>
      <c r="L5" s="64"/>
      <c r="M5" s="345"/>
      <c r="N5" s="64"/>
      <c r="O5" s="13"/>
      <c r="BS5" s="152" t="s">
        <v>150</v>
      </c>
      <c r="CI5" s="52"/>
      <c r="CJ5" s="52"/>
      <c r="FI5" s="231"/>
    </row>
    <row r="6" spans="1:165" ht="27" customHeight="1">
      <c r="B6" s="335" t="s">
        <v>113</v>
      </c>
      <c r="C6" s="341"/>
      <c r="D6" s="335" t="s">
        <v>114</v>
      </c>
      <c r="E6" s="341"/>
      <c r="F6" s="335" t="s">
        <v>115</v>
      </c>
      <c r="G6" s="341"/>
      <c r="H6" s="335" t="s">
        <v>116</v>
      </c>
      <c r="I6" s="341"/>
      <c r="J6" s="335" t="s">
        <v>117</v>
      </c>
      <c r="K6" s="336"/>
      <c r="L6" s="341"/>
      <c r="M6" s="335" t="s">
        <v>118</v>
      </c>
      <c r="N6" s="341"/>
      <c r="O6" s="5"/>
      <c r="P6" s="5"/>
      <c r="AH6" s="2"/>
      <c r="AI6" s="2"/>
      <c r="AJ6" s="2"/>
      <c r="AK6" s="2"/>
      <c r="AL6" s="2"/>
      <c r="AM6" s="2"/>
      <c r="AN6" s="2"/>
      <c r="BS6" s="152" t="s">
        <v>209</v>
      </c>
      <c r="BU6" s="2" t="s">
        <v>153</v>
      </c>
      <c r="CI6" s="52"/>
      <c r="CJ6" s="52"/>
    </row>
    <row r="7" spans="1:165" ht="27" customHeight="1">
      <c r="B7" s="343"/>
      <c r="C7" s="64"/>
      <c r="D7" s="343"/>
      <c r="E7" s="64"/>
      <c r="F7" s="343"/>
      <c r="G7" s="64"/>
      <c r="H7" s="343"/>
      <c r="I7" s="64"/>
      <c r="J7" s="349"/>
      <c r="K7" s="350"/>
      <c r="L7" s="64"/>
      <c r="M7" s="343"/>
      <c r="N7" s="64"/>
      <c r="O7" s="5"/>
      <c r="P7" s="5"/>
      <c r="AH7" s="2"/>
      <c r="AI7" s="2"/>
      <c r="AJ7" s="2"/>
      <c r="AK7" s="2"/>
      <c r="AL7" s="2"/>
      <c r="AM7" s="2"/>
      <c r="AN7" s="2"/>
      <c r="BS7" s="152" t="s">
        <v>210</v>
      </c>
      <c r="BU7" s="160">
        <f>C19+E19+G19+I19+L19+N19+N27+L27+I27+G27+E27+C27</f>
        <v>0</v>
      </c>
      <c r="CA7" s="2" t="str">
        <f>IF(OR(L13="par feminino",L13="par masculino",L13="par misto"),6,IF(OR(L13="trio feminino",L13="trio masculino"),5,""))</f>
        <v/>
      </c>
      <c r="CB7" s="2">
        <f>COUNTA(E12:H14)</f>
        <v>0</v>
      </c>
      <c r="CI7" s="52"/>
      <c r="CJ7" s="52"/>
    </row>
    <row r="8" spans="1:165" ht="27" customHeight="1">
      <c r="B8" s="344"/>
      <c r="C8" s="64"/>
      <c r="D8" s="344"/>
      <c r="E8" s="64"/>
      <c r="F8" s="344"/>
      <c r="G8" s="64"/>
      <c r="H8" s="344"/>
      <c r="I8" s="64"/>
      <c r="J8" s="351"/>
      <c r="K8" s="352"/>
      <c r="L8" s="64"/>
      <c r="M8" s="344"/>
      <c r="N8" s="64"/>
      <c r="O8" s="5"/>
      <c r="P8" s="5"/>
      <c r="BS8" s="152" t="s">
        <v>151</v>
      </c>
      <c r="CA8" s="118"/>
      <c r="CB8" s="118">
        <f>COUNTA(J10:L10)</f>
        <v>0</v>
      </c>
      <c r="CD8" s="118">
        <f>COUNTA(K11)</f>
        <v>0</v>
      </c>
      <c r="CE8" s="118">
        <f>COUNTA(L13)</f>
        <v>0</v>
      </c>
      <c r="CF8" s="118">
        <f>COUNTA(K14)</f>
        <v>0</v>
      </c>
      <c r="CG8" s="118">
        <f>COUNTA(N11)</f>
        <v>0</v>
      </c>
      <c r="CI8" s="52"/>
    </row>
    <row r="9" spans="1:165" ht="27" customHeight="1">
      <c r="B9" s="345"/>
      <c r="C9" s="64"/>
      <c r="D9" s="344"/>
      <c r="E9" s="64"/>
      <c r="F9" s="344"/>
      <c r="G9" s="64"/>
      <c r="H9" s="344"/>
      <c r="I9" s="64"/>
      <c r="J9" s="353"/>
      <c r="K9" s="354"/>
      <c r="L9" s="64"/>
      <c r="M9" s="345"/>
      <c r="N9" s="64"/>
      <c r="O9" s="5"/>
      <c r="P9" s="5"/>
      <c r="BS9" s="152" t="s">
        <v>152</v>
      </c>
      <c r="CI9" s="52"/>
    </row>
    <row r="10" spans="1:165" ht="41.25" customHeight="1">
      <c r="C10" s="147"/>
      <c r="D10" s="373" t="s">
        <v>101</v>
      </c>
      <c r="E10" s="373"/>
      <c r="F10" s="373"/>
      <c r="G10" s="373"/>
      <c r="H10" s="373"/>
      <c r="I10" s="360" t="s">
        <v>0</v>
      </c>
      <c r="J10" s="361"/>
      <c r="K10" s="490"/>
      <c r="L10" s="490"/>
      <c r="M10" s="50" t="s">
        <v>1</v>
      </c>
      <c r="N10" s="153">
        <v>3</v>
      </c>
      <c r="O10" s="21"/>
      <c r="P10" s="22"/>
      <c r="Q10" s="1"/>
      <c r="R10" s="1"/>
      <c r="S10" s="373" t="str">
        <f>$D$10</f>
        <v>GINÁSTICA ACROBÁTICA 
Carta de Competição - Nível 3</v>
      </c>
      <c r="T10" s="373"/>
      <c r="U10" s="373"/>
      <c r="V10" s="373"/>
      <c r="W10" s="373"/>
      <c r="X10" s="365" t="s">
        <v>0</v>
      </c>
      <c r="Y10" s="366"/>
      <c r="Z10" s="492">
        <f>$K$10</f>
        <v>0</v>
      </c>
      <c r="AA10" s="492"/>
      <c r="AB10" s="84" t="s">
        <v>1</v>
      </c>
      <c r="AC10" s="96">
        <f>$N$10</f>
        <v>3</v>
      </c>
      <c r="AD10" s="115"/>
      <c r="AE10" s="115"/>
      <c r="AF10" s="1"/>
      <c r="AG10" s="1"/>
      <c r="AH10" s="373" t="s">
        <v>101</v>
      </c>
      <c r="AI10" s="373"/>
      <c r="AJ10" s="373"/>
      <c r="AK10" s="373"/>
      <c r="AL10" s="373"/>
      <c r="AM10" s="412"/>
      <c r="AN10" s="421" t="s">
        <v>0</v>
      </c>
      <c r="AO10" s="422"/>
      <c r="AP10" s="492">
        <f>$K$10</f>
        <v>0</v>
      </c>
      <c r="AQ10" s="492"/>
      <c r="AR10" s="84" t="s">
        <v>1</v>
      </c>
      <c r="AS10" s="96">
        <f>$N$10</f>
        <v>3</v>
      </c>
      <c r="AT10" s="87"/>
      <c r="AU10" s="462" t="s">
        <v>21</v>
      </c>
      <c r="AV10" s="463"/>
      <c r="AW10" s="463"/>
      <c r="AX10" s="463"/>
      <c r="AY10" s="463"/>
      <c r="AZ10" s="463"/>
      <c r="BA10" s="464"/>
      <c r="BB10" s="455" t="s">
        <v>57</v>
      </c>
      <c r="BC10" s="456"/>
      <c r="BD10" s="457"/>
      <c r="BE10" s="193" t="s">
        <v>56</v>
      </c>
      <c r="BG10" s="465" t="s">
        <v>121</v>
      </c>
      <c r="BH10" s="465"/>
      <c r="BI10" s="465"/>
      <c r="BJ10" s="223" t="s">
        <v>0</v>
      </c>
      <c r="BK10" s="492">
        <f>$K$10</f>
        <v>0</v>
      </c>
      <c r="BL10" s="492"/>
      <c r="BM10" s="149" t="s">
        <v>1</v>
      </c>
      <c r="BN10" s="142">
        <f>$N$10</f>
        <v>3</v>
      </c>
    </row>
    <row r="11" spans="1:165" ht="27" customHeight="1">
      <c r="D11" s="373"/>
      <c r="E11" s="373"/>
      <c r="F11" s="373"/>
      <c r="G11" s="373"/>
      <c r="H11" s="373"/>
      <c r="I11" s="360" t="s">
        <v>2</v>
      </c>
      <c r="J11" s="361"/>
      <c r="K11" s="363"/>
      <c r="L11" s="363"/>
      <c r="M11" s="364" t="s">
        <v>3</v>
      </c>
      <c r="N11" s="375"/>
      <c r="O11" s="23"/>
      <c r="P11" s="24"/>
      <c r="Q11" s="1"/>
      <c r="R11" s="1"/>
      <c r="S11" s="373"/>
      <c r="T11" s="373"/>
      <c r="U11" s="373"/>
      <c r="V11" s="373"/>
      <c r="W11" s="373"/>
      <c r="X11" s="365" t="s">
        <v>2</v>
      </c>
      <c r="Y11" s="366"/>
      <c r="Z11" s="394">
        <f>$K$11</f>
        <v>0</v>
      </c>
      <c r="AA11" s="394"/>
      <c r="AB11" s="364" t="s">
        <v>3</v>
      </c>
      <c r="AC11" s="257">
        <f>$N$11</f>
        <v>0</v>
      </c>
      <c r="AD11" s="88"/>
      <c r="AE11" s="88"/>
      <c r="AF11" s="1"/>
      <c r="AG11" s="1"/>
      <c r="AH11" s="432"/>
      <c r="AI11" s="432"/>
      <c r="AJ11" s="432"/>
      <c r="AK11" s="432"/>
      <c r="AL11" s="432"/>
      <c r="AM11" s="433"/>
      <c r="AN11" s="421" t="s">
        <v>2</v>
      </c>
      <c r="AO11" s="422"/>
      <c r="AP11" s="271">
        <f>$K$11</f>
        <v>0</v>
      </c>
      <c r="AQ11" s="271"/>
      <c r="AR11" s="364" t="s">
        <v>3</v>
      </c>
      <c r="AS11" s="257">
        <f>$N$11</f>
        <v>0</v>
      </c>
      <c r="AT11" s="88"/>
      <c r="AU11" s="113" t="s">
        <v>9</v>
      </c>
      <c r="AV11" s="114"/>
      <c r="AW11" s="114"/>
      <c r="AX11" s="114"/>
      <c r="AY11" s="114"/>
      <c r="AZ11" s="114"/>
      <c r="BA11" s="114"/>
      <c r="BB11" s="392" t="s">
        <v>58</v>
      </c>
      <c r="BC11" s="393"/>
      <c r="BD11" s="170"/>
      <c r="BE11" s="171"/>
      <c r="BG11" s="465"/>
      <c r="BH11" s="465"/>
      <c r="BI11" s="465"/>
      <c r="BJ11" s="223" t="s">
        <v>2</v>
      </c>
      <c r="BK11" s="451">
        <f>$K$11</f>
        <v>0</v>
      </c>
      <c r="BL11" s="452"/>
      <c r="BM11" s="450" t="s">
        <v>3</v>
      </c>
      <c r="BN11" s="257">
        <f>$N$11</f>
        <v>0</v>
      </c>
    </row>
    <row r="12" spans="1:165" ht="27" customHeight="1">
      <c r="D12" s="364" t="s">
        <v>4</v>
      </c>
      <c r="E12" s="311"/>
      <c r="F12" s="311"/>
      <c r="G12" s="311"/>
      <c r="H12" s="312"/>
      <c r="I12" s="360" t="s">
        <v>5</v>
      </c>
      <c r="J12" s="361"/>
      <c r="K12" s="374"/>
      <c r="L12" s="374"/>
      <c r="M12" s="364"/>
      <c r="N12" s="375"/>
      <c r="O12" s="23"/>
      <c r="P12" s="24"/>
      <c r="Q12" s="1"/>
      <c r="R12" s="1"/>
      <c r="S12" s="364" t="s">
        <v>4</v>
      </c>
      <c r="T12" s="298">
        <f>$E$12</f>
        <v>0</v>
      </c>
      <c r="U12" s="298"/>
      <c r="V12" s="298"/>
      <c r="W12" s="299"/>
      <c r="X12" s="365" t="s">
        <v>5</v>
      </c>
      <c r="Y12" s="366"/>
      <c r="Z12" s="362">
        <f>$K$12</f>
        <v>0</v>
      </c>
      <c r="AA12" s="362"/>
      <c r="AB12" s="364"/>
      <c r="AC12" s="257"/>
      <c r="AD12" s="88"/>
      <c r="AE12" s="88"/>
      <c r="AF12" s="1"/>
      <c r="AG12" s="1"/>
      <c r="AH12" s="364" t="s">
        <v>4</v>
      </c>
      <c r="AI12" s="298">
        <f>$E$12</f>
        <v>0</v>
      </c>
      <c r="AJ12" s="298"/>
      <c r="AK12" s="298"/>
      <c r="AL12" s="298"/>
      <c r="AM12" s="298"/>
      <c r="AN12" s="421" t="s">
        <v>5</v>
      </c>
      <c r="AO12" s="422"/>
      <c r="AP12" s="272">
        <f>$K$12</f>
        <v>0</v>
      </c>
      <c r="AQ12" s="272"/>
      <c r="AR12" s="364"/>
      <c r="AS12" s="257"/>
      <c r="AT12" s="88"/>
      <c r="AU12" s="448" t="s">
        <v>175</v>
      </c>
      <c r="AV12" s="113" t="s">
        <v>10</v>
      </c>
      <c r="AW12" s="114"/>
      <c r="AX12" s="114"/>
      <c r="AY12" s="114"/>
      <c r="AZ12" s="114"/>
      <c r="BA12" s="114"/>
      <c r="BB12" s="392">
        <v>0.3</v>
      </c>
      <c r="BC12" s="393"/>
      <c r="BD12" s="106"/>
      <c r="BE12" s="97"/>
      <c r="BG12" s="465"/>
      <c r="BH12" s="465"/>
      <c r="BI12" s="465"/>
      <c r="BJ12" s="223" t="s">
        <v>5</v>
      </c>
      <c r="BK12" s="453">
        <f>$K$12</f>
        <v>0</v>
      </c>
      <c r="BL12" s="454"/>
      <c r="BM12" s="450"/>
      <c r="BN12" s="257"/>
      <c r="BO12" s="118"/>
      <c r="BR12" s="120">
        <f>MAX(BR15:BS16)</f>
        <v>0</v>
      </c>
      <c r="BT12" s="120">
        <f>MAX(BT15:BU16)</f>
        <v>0</v>
      </c>
      <c r="BV12" s="120">
        <f>MAX(BV15:BW16)</f>
        <v>0</v>
      </c>
      <c r="BX12" s="120">
        <f>MAX(BX15:BY16)</f>
        <v>0</v>
      </c>
      <c r="BZ12" s="120">
        <f>MAX(BZ15:CA16)</f>
        <v>0</v>
      </c>
      <c r="CA12" s="118"/>
      <c r="CB12" s="120">
        <f>MAX(CB15:CC16)</f>
        <v>0</v>
      </c>
      <c r="CC12" s="118"/>
    </row>
    <row r="13" spans="1:165" ht="27" customHeight="1">
      <c r="D13" s="364"/>
      <c r="E13" s="311"/>
      <c r="F13" s="311"/>
      <c r="G13" s="311"/>
      <c r="H13" s="312"/>
      <c r="I13" s="359" t="s">
        <v>6</v>
      </c>
      <c r="J13" s="359"/>
      <c r="K13" s="359"/>
      <c r="L13" s="374"/>
      <c r="M13" s="374"/>
      <c r="N13" s="374"/>
      <c r="O13" s="25"/>
      <c r="P13" s="26"/>
      <c r="Q13" s="1"/>
      <c r="R13" s="1"/>
      <c r="S13" s="364"/>
      <c r="T13" s="298">
        <f>$E$13</f>
        <v>0</v>
      </c>
      <c r="U13" s="298"/>
      <c r="V13" s="298"/>
      <c r="W13" s="299"/>
      <c r="X13" s="431" t="s">
        <v>6</v>
      </c>
      <c r="Y13" s="431"/>
      <c r="Z13" s="431"/>
      <c r="AA13" s="362">
        <f>$L$13</f>
        <v>0</v>
      </c>
      <c r="AB13" s="362"/>
      <c r="AC13" s="362"/>
      <c r="AD13" s="89"/>
      <c r="AE13" s="89"/>
      <c r="AF13" s="1"/>
      <c r="AG13" s="1"/>
      <c r="AH13" s="364"/>
      <c r="AI13" s="298">
        <f>$E$13</f>
        <v>0</v>
      </c>
      <c r="AJ13" s="298"/>
      <c r="AK13" s="298"/>
      <c r="AL13" s="298"/>
      <c r="AM13" s="298"/>
      <c r="AN13" s="297" t="s">
        <v>6</v>
      </c>
      <c r="AO13" s="297"/>
      <c r="AP13" s="297"/>
      <c r="AQ13" s="362">
        <f>$L$13</f>
        <v>0</v>
      </c>
      <c r="AR13" s="362"/>
      <c r="AS13" s="362"/>
      <c r="AT13" s="89"/>
      <c r="AU13" s="449"/>
      <c r="AV13" s="113" t="s">
        <v>106</v>
      </c>
      <c r="AW13" s="114"/>
      <c r="AX13" s="114"/>
      <c r="AY13" s="114"/>
      <c r="AZ13" s="114"/>
      <c r="BA13" s="114"/>
      <c r="BB13" s="392">
        <v>0.5</v>
      </c>
      <c r="BC13" s="393"/>
      <c r="BD13" s="106"/>
      <c r="BE13" s="97"/>
      <c r="BG13" s="465"/>
      <c r="BH13" s="465"/>
      <c r="BI13" s="465"/>
      <c r="BJ13" s="228" t="s">
        <v>6</v>
      </c>
      <c r="BK13" s="228"/>
      <c r="BL13" s="367">
        <f>$L$13</f>
        <v>0</v>
      </c>
      <c r="BM13" s="368"/>
      <c r="BN13" s="369"/>
      <c r="BO13" s="118"/>
      <c r="BR13" s="395" t="s">
        <v>131</v>
      </c>
      <c r="BS13" s="395"/>
      <c r="BT13" s="395" t="s">
        <v>132</v>
      </c>
      <c r="BU13" s="395"/>
      <c r="BV13" s="395" t="s">
        <v>133</v>
      </c>
      <c r="BW13" s="395"/>
      <c r="BX13" s="395" t="s">
        <v>134</v>
      </c>
      <c r="BY13" s="395"/>
      <c r="BZ13" s="399" t="s">
        <v>135</v>
      </c>
      <c r="CA13" s="400"/>
      <c r="CB13" s="395" t="s">
        <v>136</v>
      </c>
      <c r="CC13" s="395"/>
      <c r="CE13" s="161"/>
    </row>
    <row r="14" spans="1:165" ht="27" customHeight="1">
      <c r="B14" s="357" t="s">
        <v>203</v>
      </c>
      <c r="C14" s="358"/>
      <c r="D14" s="364"/>
      <c r="E14" s="311"/>
      <c r="F14" s="311"/>
      <c r="G14" s="311"/>
      <c r="H14" s="312"/>
      <c r="I14" s="360" t="s">
        <v>7</v>
      </c>
      <c r="J14" s="361"/>
      <c r="K14" s="346"/>
      <c r="L14" s="347"/>
      <c r="M14" s="347"/>
      <c r="N14" s="348"/>
      <c r="O14" s="27"/>
      <c r="P14" s="28"/>
      <c r="Q14" s="357" t="str">
        <f>$B$14</f>
        <v>José Emanuel Rocha - 2016</v>
      </c>
      <c r="R14" s="358"/>
      <c r="S14" s="364"/>
      <c r="T14" s="298">
        <f>$E$14</f>
        <v>0</v>
      </c>
      <c r="U14" s="298"/>
      <c r="V14" s="298"/>
      <c r="W14" s="299"/>
      <c r="X14" s="365" t="s">
        <v>7</v>
      </c>
      <c r="Y14" s="366"/>
      <c r="Z14" s="367">
        <f>$K$14</f>
        <v>0</v>
      </c>
      <c r="AA14" s="368"/>
      <c r="AB14" s="368"/>
      <c r="AC14" s="369"/>
      <c r="AD14" s="89"/>
      <c r="AE14" s="89"/>
      <c r="AF14" s="357" t="str">
        <f>$B$14</f>
        <v>José Emanuel Rocha - 2016</v>
      </c>
      <c r="AG14" s="358"/>
      <c r="AH14" s="364"/>
      <c r="AI14" s="298">
        <f>$E$14</f>
        <v>0</v>
      </c>
      <c r="AJ14" s="298"/>
      <c r="AK14" s="298"/>
      <c r="AL14" s="298"/>
      <c r="AM14" s="298"/>
      <c r="AN14" s="428" t="s">
        <v>7</v>
      </c>
      <c r="AO14" s="429"/>
      <c r="AP14" s="367">
        <f>$K$14</f>
        <v>0</v>
      </c>
      <c r="AQ14" s="368"/>
      <c r="AR14" s="368"/>
      <c r="AS14" s="369"/>
      <c r="AT14" s="89"/>
      <c r="AU14" s="113" t="s">
        <v>20</v>
      </c>
      <c r="BB14" s="392" t="s">
        <v>58</v>
      </c>
      <c r="BC14" s="393"/>
      <c r="BD14" s="106"/>
      <c r="BE14" s="54"/>
      <c r="BG14" s="465"/>
      <c r="BH14" s="465"/>
      <c r="BI14" s="465"/>
      <c r="BJ14" s="229" t="s">
        <v>7</v>
      </c>
      <c r="BK14" s="230"/>
      <c r="BL14" s="367">
        <f>$K$14</f>
        <v>0</v>
      </c>
      <c r="BM14" s="368"/>
      <c r="BN14" s="368"/>
      <c r="BO14" s="118"/>
      <c r="BR14" s="396"/>
      <c r="BS14" s="396"/>
      <c r="BT14" s="396"/>
      <c r="BU14" s="396"/>
      <c r="BV14" s="396"/>
      <c r="BW14" s="396"/>
      <c r="BX14" s="396"/>
      <c r="BY14" s="396"/>
      <c r="BZ14" s="401"/>
      <c r="CA14" s="402"/>
      <c r="CB14" s="396"/>
      <c r="CC14" s="396"/>
      <c r="CE14" s="162" t="s">
        <v>154</v>
      </c>
    </row>
    <row r="15" spans="1:165" s="55" customFormat="1" ht="27" customHeight="1">
      <c r="A15" s="117"/>
      <c r="B15" s="372" t="s">
        <v>233</v>
      </c>
      <c r="C15" s="372"/>
      <c r="D15" s="372"/>
      <c r="E15" s="372"/>
      <c r="F15" s="372"/>
      <c r="G15" s="372"/>
      <c r="H15" s="372"/>
      <c r="I15" s="372"/>
      <c r="J15" s="372"/>
      <c r="K15" s="372"/>
      <c r="L15" s="372"/>
      <c r="M15" s="372"/>
      <c r="N15" s="372"/>
      <c r="O15" s="27"/>
      <c r="P15" s="28"/>
      <c r="Q15" s="32"/>
      <c r="R15" s="33"/>
      <c r="S15" s="34"/>
      <c r="T15" s="25"/>
      <c r="U15" s="25"/>
      <c r="V15" s="25"/>
      <c r="W15" s="25"/>
      <c r="X15" s="4"/>
      <c r="Y15" s="4"/>
      <c r="Z15" s="27"/>
      <c r="AA15" s="27"/>
      <c r="AB15" s="27"/>
      <c r="AC15" s="27"/>
      <c r="AD15" s="89"/>
      <c r="AE15" s="89"/>
      <c r="AF15" s="430" t="s">
        <v>8</v>
      </c>
      <c r="AG15" s="430"/>
      <c r="AH15" s="430"/>
      <c r="AI15" s="430"/>
      <c r="AJ15" s="430"/>
      <c r="AK15" s="430"/>
      <c r="AL15" s="430"/>
      <c r="AM15" s="430"/>
      <c r="AN15" s="430"/>
      <c r="AO15" s="430"/>
      <c r="AP15" s="430"/>
      <c r="AQ15" s="430"/>
      <c r="AR15" s="430"/>
      <c r="AS15" s="430"/>
      <c r="AT15" s="3"/>
      <c r="AU15" s="113" t="s">
        <v>143</v>
      </c>
      <c r="AV15" s="114"/>
      <c r="AW15" s="114"/>
      <c r="AX15" s="114"/>
      <c r="AY15" s="114"/>
      <c r="AZ15" s="114"/>
      <c r="BA15" s="114"/>
      <c r="BB15" s="392" t="s">
        <v>58</v>
      </c>
      <c r="BC15" s="393"/>
      <c r="BD15" s="106"/>
      <c r="BE15" s="97"/>
      <c r="BG15" s="200"/>
      <c r="BH15" s="203">
        <f>BR12</f>
        <v>0</v>
      </c>
      <c r="BI15" s="143"/>
      <c r="BJ15" s="203">
        <f>BT12</f>
        <v>0</v>
      </c>
      <c r="BK15" s="397">
        <f>BV12</f>
        <v>0</v>
      </c>
      <c r="BL15" s="398"/>
      <c r="BM15" s="203">
        <f>BX12</f>
        <v>0</v>
      </c>
      <c r="BN15" s="201"/>
      <c r="BO15" s="118"/>
      <c r="BR15" s="119">
        <f>IFERROR(INDEX(Folha1!$B:$B,MATCH($B3,Folha1!$C:$C,0)),"")</f>
        <v>0</v>
      </c>
      <c r="BS15" s="119">
        <f>IFERROR(INDEX(Folha1!$B:$B,MATCH(C4,Folha1!$C:$C,0)),"")</f>
        <v>0</v>
      </c>
      <c r="BT15" s="119">
        <f>IFERROR(INDEX(Folha1!$B:$B,MATCH($D3,Folha1!$C:$C,0)),"")</f>
        <v>0</v>
      </c>
      <c r="BU15" s="119">
        <f>IFERROR(INDEX(Folha1!$B:$B,MATCH(E4,Folha1!$C:$C,0)),"")</f>
        <v>0</v>
      </c>
      <c r="BV15" s="119">
        <f>IFERROR(INDEX(Folha1!$B:$B,MATCH($F3,Folha1!$C:$C,0)),"")</f>
        <v>0</v>
      </c>
      <c r="BW15" s="119">
        <f>IFERROR(INDEX(Folha1!$B:$B,MATCH(G4,Folha1!$C:$C,0)),"")</f>
        <v>0</v>
      </c>
      <c r="BX15" s="119">
        <f>IFERROR(INDEX(Folha1!$B:$B,MATCH($H3,Folha1!$C:$C,0)),"")</f>
        <v>0</v>
      </c>
      <c r="BY15" s="119">
        <f>IFERROR(INDEX(Folha1!$B:$B,MATCH(I4,Folha1!$C:$C,0)),"")</f>
        <v>0</v>
      </c>
      <c r="BZ15" s="119">
        <f>IFERROR(INDEX(Folha1!$B:$B,MATCH($J3,Folha1!$C:$C,0)),"")</f>
        <v>0</v>
      </c>
      <c r="CA15" s="119">
        <f>IFERROR(INDEX(Folha1!$B:$B,MATCH(L4,Folha1!$C:$C,0)),"")</f>
        <v>0</v>
      </c>
      <c r="CB15" s="119">
        <f>IFERROR(INDEX(Folha1!$B:$B,MATCH($M3,Folha1!$C:$C,0)),"")</f>
        <v>0</v>
      </c>
      <c r="CC15" s="119">
        <f>IFERROR(INDEX(Folha1!$B:$B,MATCH(N4,Folha1!$C:$C,0)),"")</f>
        <v>0</v>
      </c>
      <c r="CE15" s="162" t="s">
        <v>155</v>
      </c>
    </row>
    <row r="16" spans="1:165" s="55" customFormat="1" ht="25.5" customHeight="1">
      <c r="A16" s="117"/>
      <c r="B16" s="355" t="s">
        <v>34</v>
      </c>
      <c r="C16" s="355"/>
      <c r="D16" s="355"/>
      <c r="E16" s="327" t="s">
        <v>102</v>
      </c>
      <c r="F16" s="328"/>
      <c r="G16" s="328"/>
      <c r="H16" s="328"/>
      <c r="I16" s="328"/>
      <c r="J16" s="328"/>
      <c r="K16" s="328" t="s">
        <v>103</v>
      </c>
      <c r="L16" s="328"/>
      <c r="M16" s="328"/>
      <c r="N16" s="328"/>
      <c r="O16" s="27"/>
      <c r="P16" s="28"/>
      <c r="Q16" s="355" t="s">
        <v>48</v>
      </c>
      <c r="R16" s="355"/>
      <c r="S16" s="355"/>
      <c r="T16" s="327" t="s">
        <v>102</v>
      </c>
      <c r="U16" s="328"/>
      <c r="V16" s="328"/>
      <c r="W16" s="328"/>
      <c r="X16" s="328"/>
      <c r="Y16" s="328"/>
      <c r="Z16" s="328" t="s">
        <v>103</v>
      </c>
      <c r="AA16" s="328"/>
      <c r="AB16" s="328"/>
      <c r="AC16" s="328"/>
      <c r="AD16" s="89"/>
      <c r="AE16" s="89"/>
      <c r="AF16" s="430"/>
      <c r="AG16" s="430"/>
      <c r="AH16" s="430"/>
      <c r="AI16" s="430"/>
      <c r="AJ16" s="430"/>
      <c r="AK16" s="430"/>
      <c r="AL16" s="430"/>
      <c r="AM16" s="430"/>
      <c r="AN16" s="430"/>
      <c r="AO16" s="430"/>
      <c r="AP16" s="430"/>
      <c r="AQ16" s="430"/>
      <c r="AR16" s="430"/>
      <c r="AS16" s="430"/>
      <c r="AU16" s="113" t="s">
        <v>11</v>
      </c>
      <c r="AV16" s="114"/>
      <c r="AW16" s="114"/>
      <c r="AX16" s="114"/>
      <c r="AY16" s="114"/>
      <c r="AZ16" s="114"/>
      <c r="BA16" s="114"/>
      <c r="BB16" s="392" t="s">
        <v>59</v>
      </c>
      <c r="BC16" s="393"/>
      <c r="BD16" s="106"/>
      <c r="BE16" s="97"/>
      <c r="BG16" s="143"/>
      <c r="BH16" s="194"/>
      <c r="BI16" s="194"/>
      <c r="BJ16" s="194"/>
      <c r="BK16" s="194"/>
      <c r="BL16" s="194"/>
      <c r="BM16" s="195"/>
      <c r="BN16" s="143"/>
      <c r="BO16" s="118"/>
      <c r="BR16" s="119">
        <f>IFERROR(INDEX(Folha1!$B:$B,MATCH($C3,Folha1!$C:$C,0)),"")</f>
        <v>0</v>
      </c>
      <c r="BS16" s="119">
        <f>IFERROR(INDEX(Folha1!$B:$B,MATCH($C5,Folha1!$C:$C,0)),"")</f>
        <v>0</v>
      </c>
      <c r="BT16" s="119">
        <f>IFERROR(INDEX(Folha1!$B:$B,MATCH($E3,Folha1!$C:$C,0)),"")</f>
        <v>0</v>
      </c>
      <c r="BU16" s="119">
        <f>IFERROR(INDEX(Folha1!$B:$B,MATCH($E5,Folha1!$C:$C,0)),"")</f>
        <v>0</v>
      </c>
      <c r="BV16" s="119">
        <f>IFERROR(INDEX(Folha1!$B:$B,MATCH($F3,Folha1!$C:$C,0)),"")</f>
        <v>0</v>
      </c>
      <c r="BW16" s="119">
        <f>IFERROR(INDEX(Folha1!$B:$B,MATCH($G5,Folha1!$C:$C,0)),"")</f>
        <v>0</v>
      </c>
      <c r="BX16" s="119">
        <f>IFERROR(INDEX(Folha1!$B:$B,MATCH($I3,Folha1!$C:$C,0)),"")</f>
        <v>0</v>
      </c>
      <c r="BY16" s="119">
        <f>IFERROR(INDEX(Folha1!$B:$B,MATCH($I5,Folha1!$C:$C,0)),"")</f>
        <v>0</v>
      </c>
      <c r="BZ16" s="119">
        <f>IFERROR(INDEX(Folha1!$B:$B,MATCH($L3,Folha1!$C:$C,0)),"")</f>
        <v>0</v>
      </c>
      <c r="CA16" s="119">
        <f>IFERROR(INDEX(Folha1!$B:$B,MATCH($L5,Folha1!$C:$C,0)),"")</f>
        <v>0</v>
      </c>
      <c r="CB16" s="119">
        <f>IFERROR(INDEX(Folha1!$B:$B,MATCH($N3,Folha1!$C:$C,0)),"")</f>
        <v>0</v>
      </c>
      <c r="CC16" s="119">
        <f>IFERROR(INDEX(Folha1!$B:$B,MATCH($N5,Folha1!$C:$C,0)),"")</f>
        <v>0</v>
      </c>
      <c r="CE16" s="162" t="s">
        <v>156</v>
      </c>
    </row>
    <row r="17" spans="1:83" s="55" customFormat="1" ht="25.5" customHeight="1">
      <c r="A17" s="117"/>
      <c r="B17" s="356"/>
      <c r="C17" s="356"/>
      <c r="D17" s="356"/>
      <c r="E17" s="370"/>
      <c r="F17" s="370"/>
      <c r="G17" s="370"/>
      <c r="H17" s="370"/>
      <c r="I17" s="370"/>
      <c r="J17" s="371"/>
      <c r="K17" s="340"/>
      <c r="L17" s="340"/>
      <c r="M17" s="340"/>
      <c r="N17" s="340"/>
      <c r="O17" s="27"/>
      <c r="P17" s="28"/>
      <c r="Q17" s="356"/>
      <c r="R17" s="356"/>
      <c r="S17" s="356"/>
      <c r="T17" s="370"/>
      <c r="U17" s="370"/>
      <c r="V17" s="370"/>
      <c r="W17" s="370"/>
      <c r="X17" s="370"/>
      <c r="Y17" s="371"/>
      <c r="Z17" s="340"/>
      <c r="AA17" s="340"/>
      <c r="AB17" s="340"/>
      <c r="AC17" s="340"/>
      <c r="AD17" s="89"/>
      <c r="AE17" s="89"/>
      <c r="AF17" s="427" t="s">
        <v>54</v>
      </c>
      <c r="AG17" s="427"/>
      <c r="AH17" s="381">
        <f>IF(BU7=0,0,BU7)</f>
        <v>0</v>
      </c>
      <c r="AI17" s="382"/>
      <c r="AP17" s="385" t="s">
        <v>55</v>
      </c>
      <c r="AQ17" s="385"/>
      <c r="AR17" s="235"/>
      <c r="AS17" s="235"/>
      <c r="AU17" s="113" t="s">
        <v>12</v>
      </c>
      <c r="AV17" s="114"/>
      <c r="AW17" s="114"/>
      <c r="AX17" s="114"/>
      <c r="AY17" s="114"/>
      <c r="AZ17" s="114"/>
      <c r="BA17" s="114"/>
      <c r="BB17" s="392" t="s">
        <v>59</v>
      </c>
      <c r="BC17" s="393"/>
      <c r="BD17" s="106"/>
      <c r="BE17" s="97"/>
      <c r="BG17" s="143"/>
      <c r="BH17" s="194"/>
      <c r="BI17" s="194"/>
      <c r="BJ17" s="194"/>
      <c r="BK17" s="194"/>
      <c r="BL17" s="194"/>
      <c r="BM17" s="194"/>
      <c r="BN17" s="143"/>
      <c r="BO17" s="118"/>
      <c r="CE17" s="163" t="s">
        <v>157</v>
      </c>
    </row>
    <row r="18" spans="1:83" ht="24" customHeight="1"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P18" s="11"/>
      <c r="Q18" s="3"/>
      <c r="R18" s="3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427"/>
      <c r="AG18" s="427"/>
      <c r="AH18" s="383"/>
      <c r="AI18" s="384"/>
      <c r="AJ18" s="8"/>
      <c r="AK18" s="8"/>
      <c r="AL18" s="8"/>
      <c r="AM18" s="8"/>
      <c r="AP18" s="385"/>
      <c r="AQ18" s="385"/>
      <c r="AR18" s="235"/>
      <c r="AS18" s="235"/>
      <c r="AU18" s="113" t="s">
        <v>13</v>
      </c>
      <c r="AV18" s="114"/>
      <c r="AW18" s="114"/>
      <c r="AX18" s="114"/>
      <c r="AY18" s="114"/>
      <c r="AZ18" s="114"/>
      <c r="BA18" s="114"/>
      <c r="BB18" s="392">
        <v>0.5</v>
      </c>
      <c r="BC18" s="393"/>
      <c r="BD18" s="106"/>
      <c r="BE18" s="97"/>
      <c r="BG18" s="144"/>
      <c r="BH18" s="196"/>
      <c r="BI18" s="196"/>
      <c r="BJ18" s="196"/>
      <c r="BK18" s="196"/>
      <c r="BL18" s="196"/>
      <c r="BM18" s="196"/>
      <c r="BN18" s="144"/>
      <c r="BO18" s="145"/>
      <c r="CE18" s="162" t="s">
        <v>158</v>
      </c>
    </row>
    <row r="19" spans="1:83" ht="24" customHeight="1">
      <c r="B19" s="9" t="s">
        <v>98</v>
      </c>
      <c r="C19" s="67">
        <f>INDEX(Folha1!$D:$D,MATCH(B3,lista,0))</f>
        <v>0</v>
      </c>
      <c r="D19" s="9" t="s">
        <v>97</v>
      </c>
      <c r="E19" s="67">
        <f>INDEX(Folha1!$D:$D,MATCH(D3,lista,0))</f>
        <v>0</v>
      </c>
      <c r="F19" s="9" t="s">
        <v>100</v>
      </c>
      <c r="G19" s="67">
        <f>INDEX(Folha1!$D:$D,MATCH(F3,lista,0))</f>
        <v>0</v>
      </c>
      <c r="H19" s="9" t="s">
        <v>91</v>
      </c>
      <c r="I19" s="67">
        <f>INDEX(Folha1!$D:$D,MATCH(H3,lista,0))</f>
        <v>0</v>
      </c>
      <c r="J19" s="335" t="s">
        <v>90</v>
      </c>
      <c r="K19" s="336"/>
      <c r="L19" s="67">
        <f>INDEX(Folha1!$D:$D,MATCH(J3,lista,0))</f>
        <v>0</v>
      </c>
      <c r="M19" s="9" t="s">
        <v>94</v>
      </c>
      <c r="N19" s="67">
        <f>INDEX(Folha1!$D:$D,MATCH(M3,lista,0))</f>
        <v>0</v>
      </c>
      <c r="O19" s="14"/>
      <c r="P19" s="15"/>
      <c r="Q19" s="300"/>
      <c r="R19" s="300"/>
      <c r="S19" s="300"/>
      <c r="T19" s="300"/>
      <c r="U19" s="300"/>
      <c r="V19" s="300"/>
      <c r="W19" s="300"/>
      <c r="X19" s="300"/>
      <c r="Y19" s="300"/>
      <c r="Z19" s="300"/>
      <c r="AA19" s="300"/>
      <c r="AB19" s="300"/>
      <c r="AC19" s="300"/>
      <c r="AD19" s="111"/>
      <c r="AE19" s="207"/>
      <c r="AU19" s="113" t="s">
        <v>14</v>
      </c>
      <c r="AV19" s="114"/>
      <c r="AW19" s="114"/>
      <c r="AX19" s="114"/>
      <c r="AY19" s="114"/>
      <c r="AZ19" s="114"/>
      <c r="BA19" s="114"/>
      <c r="BB19" s="392">
        <v>0.5</v>
      </c>
      <c r="BC19" s="393"/>
      <c r="BD19" s="106"/>
      <c r="BE19" s="97"/>
      <c r="BG19" s="144"/>
      <c r="BH19" s="196"/>
      <c r="BI19" s="196"/>
      <c r="BJ19" s="196"/>
      <c r="BK19" s="196"/>
      <c r="BL19" s="196"/>
      <c r="BM19" s="196"/>
      <c r="BN19" s="144"/>
      <c r="BO19" s="145"/>
      <c r="CE19" s="162" t="s">
        <v>159</v>
      </c>
    </row>
    <row r="20" spans="1:83" ht="24" customHeight="1">
      <c r="B20" s="329"/>
      <c r="C20" s="330"/>
      <c r="D20" s="329"/>
      <c r="E20" s="330"/>
      <c r="F20" s="329"/>
      <c r="G20" s="330"/>
      <c r="H20" s="329"/>
      <c r="I20" s="330"/>
      <c r="J20" s="329"/>
      <c r="K20" s="337"/>
      <c r="L20" s="330"/>
      <c r="M20" s="325"/>
      <c r="N20" s="325"/>
      <c r="O20" s="16"/>
      <c r="P20" s="17"/>
      <c r="Q20" s="379"/>
      <c r="R20" s="379"/>
      <c r="S20" s="379"/>
      <c r="T20" s="379"/>
      <c r="U20" s="379"/>
      <c r="V20" s="379"/>
      <c r="W20" s="379"/>
      <c r="X20" s="379"/>
      <c r="Y20" s="379"/>
      <c r="Z20" s="379"/>
      <c r="AA20" s="379"/>
      <c r="AB20" s="379"/>
      <c r="AC20" s="379"/>
      <c r="AD20" s="110"/>
      <c r="AE20" s="211"/>
      <c r="AU20" s="113" t="s">
        <v>15</v>
      </c>
      <c r="AV20" s="114"/>
      <c r="AW20" s="114"/>
      <c r="AX20" s="114"/>
      <c r="AY20" s="114"/>
      <c r="AZ20" s="114"/>
      <c r="BA20" s="114"/>
      <c r="BB20" s="392">
        <v>0.3</v>
      </c>
      <c r="BC20" s="393"/>
      <c r="BD20" s="106"/>
      <c r="BE20" s="97"/>
      <c r="BG20" s="144"/>
      <c r="BH20" s="196"/>
      <c r="BI20" s="196"/>
      <c r="BJ20" s="196"/>
      <c r="BK20" s="196"/>
      <c r="BL20" s="196"/>
      <c r="BM20" s="196"/>
      <c r="BN20" s="144"/>
      <c r="BO20" s="145"/>
      <c r="BR20" s="120">
        <f>MAX(BR23:BS24)</f>
        <v>0</v>
      </c>
      <c r="BS20" s="118"/>
      <c r="BT20" s="120">
        <f>MAX(BT23:BU24)</f>
        <v>0</v>
      </c>
      <c r="BU20" s="118"/>
      <c r="BV20" s="120">
        <f>MAX(BV23:BW24)</f>
        <v>0</v>
      </c>
      <c r="BW20" s="118"/>
      <c r="BX20" s="120">
        <f>MAX(BX23:BY24)</f>
        <v>0</v>
      </c>
      <c r="BY20" s="118"/>
      <c r="BZ20" s="120">
        <f>MAX(BZ23:CA24)</f>
        <v>0</v>
      </c>
      <c r="CA20" s="118"/>
      <c r="CB20" s="120">
        <f>MAX(CB23:CC24)</f>
        <v>0</v>
      </c>
      <c r="CC20" s="118"/>
      <c r="CE20" s="162" t="s">
        <v>160</v>
      </c>
    </row>
    <row r="21" spans="1:83" ht="24" customHeight="1">
      <c r="B21" s="331"/>
      <c r="C21" s="332"/>
      <c r="D21" s="331"/>
      <c r="E21" s="332"/>
      <c r="F21" s="331"/>
      <c r="G21" s="332"/>
      <c r="H21" s="331"/>
      <c r="I21" s="332"/>
      <c r="J21" s="331"/>
      <c r="K21" s="338"/>
      <c r="L21" s="332"/>
      <c r="M21" s="325"/>
      <c r="N21" s="325"/>
      <c r="O21" s="16"/>
      <c r="P21" s="17"/>
      <c r="Q21" s="379"/>
      <c r="R21" s="379"/>
      <c r="S21" s="379"/>
      <c r="T21" s="379"/>
      <c r="U21" s="379"/>
      <c r="V21" s="379"/>
      <c r="W21" s="379"/>
      <c r="X21" s="379"/>
      <c r="Y21" s="379"/>
      <c r="Z21" s="379"/>
      <c r="AA21" s="379"/>
      <c r="AB21" s="379"/>
      <c r="AC21" s="379"/>
      <c r="AD21" s="110"/>
      <c r="AE21" s="211"/>
      <c r="AU21" s="113" t="s">
        <v>16</v>
      </c>
      <c r="AV21" s="114"/>
      <c r="AW21" s="114"/>
      <c r="AX21" s="114"/>
      <c r="AY21" s="114"/>
      <c r="AZ21" s="114"/>
      <c r="BA21" s="114"/>
      <c r="BB21" s="269">
        <v>0.3</v>
      </c>
      <c r="BC21" s="270"/>
      <c r="BD21" s="106"/>
      <c r="BE21" s="97"/>
      <c r="BO21" s="145"/>
      <c r="BR21" s="395" t="s">
        <v>144</v>
      </c>
      <c r="BS21" s="395"/>
      <c r="BT21" s="395" t="s">
        <v>145</v>
      </c>
      <c r="BU21" s="395"/>
      <c r="BV21" s="395" t="s">
        <v>146</v>
      </c>
      <c r="BW21" s="395"/>
      <c r="BX21" s="395" t="s">
        <v>147</v>
      </c>
      <c r="BY21" s="395"/>
      <c r="BZ21" s="395" t="s">
        <v>148</v>
      </c>
      <c r="CA21" s="395"/>
      <c r="CB21" s="395" t="s">
        <v>149</v>
      </c>
      <c r="CC21" s="395"/>
      <c r="CE21" s="162" t="s">
        <v>161</v>
      </c>
    </row>
    <row r="22" spans="1:83" ht="24" customHeight="1">
      <c r="B22" s="331"/>
      <c r="C22" s="332"/>
      <c r="D22" s="331"/>
      <c r="E22" s="332"/>
      <c r="F22" s="331"/>
      <c r="G22" s="332"/>
      <c r="H22" s="331"/>
      <c r="I22" s="332"/>
      <c r="J22" s="331"/>
      <c r="K22" s="338"/>
      <c r="L22" s="332"/>
      <c r="M22" s="325"/>
      <c r="N22" s="325"/>
      <c r="O22" s="16"/>
      <c r="P22" s="17"/>
      <c r="Q22" s="379"/>
      <c r="R22" s="379"/>
      <c r="S22" s="379"/>
      <c r="T22" s="379"/>
      <c r="U22" s="379"/>
      <c r="V22" s="379"/>
      <c r="W22" s="379"/>
      <c r="X22" s="379"/>
      <c r="Y22" s="379"/>
      <c r="Z22" s="379"/>
      <c r="AA22" s="379"/>
      <c r="AB22" s="379"/>
      <c r="AC22" s="379"/>
      <c r="AD22" s="110"/>
      <c r="AE22" s="211"/>
      <c r="AU22" s="168" t="s">
        <v>176</v>
      </c>
      <c r="AV22" s="169"/>
      <c r="AW22" s="169"/>
      <c r="AX22" s="169"/>
      <c r="AY22" s="169"/>
      <c r="AZ22" s="169"/>
      <c r="BA22" s="169"/>
      <c r="BB22" s="458">
        <v>0.5</v>
      </c>
      <c r="BC22" s="459"/>
      <c r="BD22" s="107"/>
      <c r="BE22" s="97"/>
      <c r="BG22" s="144"/>
      <c r="BH22" s="202">
        <f>BZ12</f>
        <v>0</v>
      </c>
      <c r="BI22" s="144"/>
      <c r="BJ22" s="202">
        <f>CB12</f>
        <v>0</v>
      </c>
      <c r="BK22" s="403">
        <f>BR20</f>
        <v>0</v>
      </c>
      <c r="BL22" s="404"/>
      <c r="BM22" s="203">
        <f>BT20</f>
        <v>0</v>
      </c>
      <c r="BN22" s="144"/>
      <c r="BO22" s="145"/>
      <c r="BR22" s="396"/>
      <c r="BS22" s="396"/>
      <c r="BT22" s="396"/>
      <c r="BU22" s="396"/>
      <c r="BV22" s="396"/>
      <c r="BW22" s="396"/>
      <c r="BX22" s="396"/>
      <c r="BY22" s="396"/>
      <c r="BZ22" s="396"/>
      <c r="CA22" s="396"/>
      <c r="CB22" s="396"/>
      <c r="CC22" s="396"/>
      <c r="CE22" s="162" t="s">
        <v>162</v>
      </c>
    </row>
    <row r="23" spans="1:83" ht="24" customHeight="1">
      <c r="B23" s="331"/>
      <c r="C23" s="332"/>
      <c r="D23" s="331"/>
      <c r="E23" s="332"/>
      <c r="F23" s="331"/>
      <c r="G23" s="332"/>
      <c r="H23" s="331"/>
      <c r="I23" s="332"/>
      <c r="J23" s="331"/>
      <c r="K23" s="338"/>
      <c r="L23" s="332"/>
      <c r="M23" s="325"/>
      <c r="N23" s="325"/>
      <c r="O23" s="16"/>
      <c r="P23" s="17"/>
      <c r="Q23" s="379"/>
      <c r="R23" s="379"/>
      <c r="S23" s="379"/>
      <c r="T23" s="379"/>
      <c r="U23" s="379"/>
      <c r="V23" s="379"/>
      <c r="W23" s="379"/>
      <c r="X23" s="379"/>
      <c r="Y23" s="379"/>
      <c r="Z23" s="379"/>
      <c r="AA23" s="379"/>
      <c r="AB23" s="379"/>
      <c r="AC23" s="379"/>
      <c r="AD23" s="110"/>
      <c r="AE23" s="211"/>
      <c r="AU23" s="168" t="s">
        <v>206</v>
      </c>
      <c r="AV23" s="169"/>
      <c r="AW23" s="169"/>
      <c r="AX23" s="169"/>
      <c r="AY23" s="169"/>
      <c r="AZ23" s="169"/>
      <c r="BA23" s="169"/>
      <c r="BB23" s="458">
        <v>0.3</v>
      </c>
      <c r="BC23" s="459"/>
      <c r="BD23" s="107"/>
      <c r="BE23" s="97"/>
      <c r="BG23" s="144"/>
      <c r="BH23" s="196"/>
      <c r="BI23" s="196"/>
      <c r="BJ23" s="196"/>
      <c r="BK23" s="196"/>
      <c r="BL23" s="196"/>
      <c r="BM23" s="196"/>
      <c r="BN23" s="144"/>
      <c r="BO23" s="145"/>
      <c r="BR23" s="119">
        <f>IFERROR(INDEX(Folha1!$B:$B,MATCH($B7,Folha1!$C:$C,0)),"")</f>
        <v>0</v>
      </c>
      <c r="BS23" s="119">
        <f>IFERROR(INDEX(Folha1!$B:$B,MATCH(C8,Folha1!$C:$C,0)),"")</f>
        <v>0</v>
      </c>
      <c r="BT23" s="119">
        <f>IFERROR(INDEX(Folha1!$B:$B,MATCH($D7,Folha1!$C:$C,0)),"")</f>
        <v>0</v>
      </c>
      <c r="BU23" s="119">
        <f>IFERROR(INDEX(Folha1!$B:$B,MATCH(E8,Folha1!$C:$C,0)),"")</f>
        <v>0</v>
      </c>
      <c r="BV23" s="119">
        <f>IFERROR(INDEX(Folha1!$B:$B,MATCH($F7,Folha1!$C:$C,0)),"")</f>
        <v>0</v>
      </c>
      <c r="BW23" s="119">
        <f>IFERROR(INDEX(Folha1!$B:$B,MATCH(G8,Folha1!$C:$C,0)),"")</f>
        <v>0</v>
      </c>
      <c r="BX23" s="119">
        <f>IFERROR(INDEX(Folha1!$B:$B,MATCH($H7,Folha1!$C:$C,0)),"")</f>
        <v>0</v>
      </c>
      <c r="BY23" s="119">
        <f>IFERROR(INDEX(Folha1!$B:$B,MATCH(I8,Folha1!$C:$C,0)),"")</f>
        <v>0</v>
      </c>
      <c r="BZ23" s="119">
        <f>IFERROR(INDEX(Folha1!$B:$B,MATCH($J7,Folha1!$C:$C,0)),"")</f>
        <v>0</v>
      </c>
      <c r="CA23" s="119">
        <f>IFERROR(INDEX(Folha1!$B:$B,MATCH(L8,Folha1!$C:$C,0)),"")</f>
        <v>0</v>
      </c>
      <c r="CB23" s="119">
        <f>IFERROR(INDEX(Folha1!$B:$B,MATCH($M7,Folha1!$C:$C,0)),"")</f>
        <v>0</v>
      </c>
      <c r="CC23" s="119">
        <f>IFERROR(INDEX(Folha1!$B:$B,MATCH(N8,Folha1!$C:$C,0)),"")</f>
        <v>0</v>
      </c>
      <c r="CE23" s="163" t="s">
        <v>163</v>
      </c>
    </row>
    <row r="24" spans="1:83" ht="24" customHeight="1">
      <c r="B24" s="331"/>
      <c r="C24" s="332"/>
      <c r="D24" s="331"/>
      <c r="E24" s="332"/>
      <c r="F24" s="331"/>
      <c r="G24" s="332"/>
      <c r="H24" s="331"/>
      <c r="I24" s="332"/>
      <c r="J24" s="331"/>
      <c r="K24" s="338"/>
      <c r="L24" s="332"/>
      <c r="M24" s="325"/>
      <c r="N24" s="325"/>
      <c r="O24" s="16"/>
      <c r="P24" s="17"/>
      <c r="Q24" s="379"/>
      <c r="R24" s="379"/>
      <c r="S24" s="379"/>
      <c r="T24" s="379"/>
      <c r="U24" s="379"/>
      <c r="V24" s="379"/>
      <c r="W24" s="379"/>
      <c r="X24" s="379"/>
      <c r="Y24" s="379"/>
      <c r="Z24" s="379"/>
      <c r="AA24" s="379"/>
      <c r="AB24" s="379"/>
      <c r="AC24" s="379"/>
      <c r="AD24" s="110"/>
      <c r="AE24" s="211"/>
      <c r="AU24" s="168" t="s">
        <v>207</v>
      </c>
      <c r="AV24" s="169"/>
      <c r="AW24" s="169"/>
      <c r="AX24" s="169"/>
      <c r="AY24" s="169"/>
      <c r="AZ24" s="169"/>
      <c r="BA24" s="169"/>
      <c r="BB24" s="458">
        <v>0.2</v>
      </c>
      <c r="BC24" s="459"/>
      <c r="BD24" s="107"/>
      <c r="BE24" s="97"/>
      <c r="BG24" s="144"/>
      <c r="BH24" s="196"/>
      <c r="BI24" s="196"/>
      <c r="BJ24" s="196"/>
      <c r="BK24" s="196"/>
      <c r="BL24" s="196"/>
      <c r="BM24" s="196"/>
      <c r="BN24" s="144"/>
      <c r="BO24" s="145"/>
      <c r="BR24" s="119">
        <f>IFERROR(INDEX(Folha1!$B:$B,MATCH($C7,Folha1!$C:$C,0)),"")</f>
        <v>0</v>
      </c>
      <c r="BS24" s="119">
        <f>IFERROR(INDEX(Folha1!$B:$B,MATCH($C9,Folha1!$C:$C,0)),"")</f>
        <v>0</v>
      </c>
      <c r="BT24" s="119">
        <f>IFERROR(INDEX(Folha1!$B:$B,MATCH($E7,Folha1!$C:$C,0)),"")</f>
        <v>0</v>
      </c>
      <c r="BU24" s="119">
        <f>IFERROR(INDEX(Folha1!$B:$B,MATCH($E9,Folha1!$C:$C,0)),"")</f>
        <v>0</v>
      </c>
      <c r="BV24" s="119">
        <f>IFERROR(INDEX(Folha1!$B:$B,MATCH($F7,Folha1!$C:$C,0)),"")</f>
        <v>0</v>
      </c>
      <c r="BW24" s="119">
        <f>IFERROR(INDEX(Folha1!$B:$B,MATCH($G9,Folha1!$C:$C,0)),"")</f>
        <v>0</v>
      </c>
      <c r="BX24" s="119">
        <f>IFERROR(INDEX(Folha1!$B:$B,MATCH($I7,Folha1!$C:$C,0)),"")</f>
        <v>0</v>
      </c>
      <c r="BY24" s="119">
        <f>IFERROR(INDEX(Folha1!$B:$B,MATCH($I9,Folha1!$C:$C,0)),"")</f>
        <v>0</v>
      </c>
      <c r="BZ24" s="119">
        <f>IFERROR(INDEX(Folha1!$B:$B,MATCH($L7,Folha1!$C:$C,0)),"")</f>
        <v>0</v>
      </c>
      <c r="CA24" s="119">
        <f>IFERROR(INDEX(Folha1!$B:$B,MATCH($L9,Folha1!$C:$C,0)),"")</f>
        <v>0</v>
      </c>
      <c r="CB24" s="119">
        <f>IFERROR(INDEX(Folha1!$B:$B,MATCH($N7,Folha1!$C:$C,0)),"")</f>
        <v>0</v>
      </c>
      <c r="CC24" s="119">
        <f>IFERROR(INDEX(Folha1!$B:$B,MATCH($N9,Folha1!$C:$C,0)),"")</f>
        <v>0</v>
      </c>
      <c r="CE24" s="163" t="s">
        <v>164</v>
      </c>
    </row>
    <row r="25" spans="1:83" ht="24" customHeight="1">
      <c r="B25" s="331"/>
      <c r="C25" s="332"/>
      <c r="D25" s="331"/>
      <c r="E25" s="332"/>
      <c r="F25" s="331"/>
      <c r="G25" s="332"/>
      <c r="H25" s="331"/>
      <c r="I25" s="332"/>
      <c r="J25" s="331"/>
      <c r="K25" s="338"/>
      <c r="L25" s="332"/>
      <c r="M25" s="325"/>
      <c r="N25" s="325"/>
      <c r="O25" s="16"/>
      <c r="P25" s="17"/>
      <c r="Q25" s="379"/>
      <c r="R25" s="379"/>
      <c r="S25" s="379"/>
      <c r="T25" s="379"/>
      <c r="U25" s="379"/>
      <c r="V25" s="379"/>
      <c r="W25" s="379"/>
      <c r="X25" s="379"/>
      <c r="Y25" s="379"/>
      <c r="Z25" s="379"/>
      <c r="AA25" s="379"/>
      <c r="AB25" s="379"/>
      <c r="AC25" s="379"/>
      <c r="AD25" s="110"/>
      <c r="AE25" s="211"/>
      <c r="AU25" s="168" t="s">
        <v>208</v>
      </c>
      <c r="AV25" s="169"/>
      <c r="AW25" s="169"/>
      <c r="AX25" s="169"/>
      <c r="AY25" s="169"/>
      <c r="AZ25" s="169"/>
      <c r="BA25" s="169"/>
      <c r="BB25" s="458">
        <v>0.2</v>
      </c>
      <c r="BC25" s="459"/>
      <c r="BD25" s="107"/>
      <c r="BE25" s="97"/>
      <c r="BG25" s="144"/>
      <c r="BH25" s="196"/>
      <c r="BI25" s="196"/>
      <c r="BJ25" s="196"/>
      <c r="BK25" s="196"/>
      <c r="BL25" s="196"/>
      <c r="BM25" s="196"/>
      <c r="BN25" s="144"/>
      <c r="BO25" s="145"/>
      <c r="CE25" s="164" t="s">
        <v>165</v>
      </c>
    </row>
    <row r="26" spans="1:83" ht="24" customHeight="1">
      <c r="B26" s="333"/>
      <c r="C26" s="334"/>
      <c r="D26" s="333"/>
      <c r="E26" s="334"/>
      <c r="F26" s="333"/>
      <c r="G26" s="334"/>
      <c r="H26" s="333"/>
      <c r="I26" s="334"/>
      <c r="J26" s="333"/>
      <c r="K26" s="339"/>
      <c r="L26" s="334"/>
      <c r="M26" s="325"/>
      <c r="N26" s="325"/>
      <c r="O26" s="16"/>
      <c r="P26" s="17"/>
      <c r="Q26" s="379"/>
      <c r="R26" s="379"/>
      <c r="S26" s="379"/>
      <c r="T26" s="379"/>
      <c r="U26" s="379"/>
      <c r="V26" s="379"/>
      <c r="W26" s="379"/>
      <c r="X26" s="379"/>
      <c r="Y26" s="379"/>
      <c r="Z26" s="379"/>
      <c r="AA26" s="379"/>
      <c r="AB26" s="379"/>
      <c r="AC26" s="379"/>
      <c r="AD26" s="110"/>
      <c r="AE26" s="211"/>
      <c r="AU26" s="168" t="s">
        <v>17</v>
      </c>
      <c r="AV26" s="114"/>
      <c r="AW26" s="114"/>
      <c r="AX26" s="114"/>
      <c r="AY26" s="114"/>
      <c r="AZ26" s="114"/>
      <c r="BA26" s="114"/>
      <c r="BB26" s="269">
        <v>1</v>
      </c>
      <c r="BC26" s="270"/>
      <c r="BD26" s="107"/>
      <c r="BE26" s="97"/>
      <c r="BG26" s="144"/>
      <c r="BH26" s="196"/>
      <c r="BI26" s="196"/>
      <c r="BJ26" s="196"/>
      <c r="BK26" s="196"/>
      <c r="BL26" s="196"/>
      <c r="BM26" s="196"/>
      <c r="BN26" s="144"/>
      <c r="BO26" s="145"/>
      <c r="CE26" s="162" t="s">
        <v>166</v>
      </c>
    </row>
    <row r="27" spans="1:83" ht="24" customHeight="1">
      <c r="B27" s="9" t="s">
        <v>99</v>
      </c>
      <c r="C27" s="67">
        <f>INDEX(Folha1!$D:$D,MATCH(B7,lista,0))</f>
        <v>0</v>
      </c>
      <c r="D27" s="9" t="s">
        <v>96</v>
      </c>
      <c r="E27" s="67">
        <f>INDEX(Folha1!$D:$D,MATCH(D7,lista,0))</f>
        <v>0</v>
      </c>
      <c r="F27" s="9" t="s">
        <v>95</v>
      </c>
      <c r="G27" s="67">
        <f>INDEX(Folha1!$D:$D,MATCH(F7,lista,0))</f>
        <v>0</v>
      </c>
      <c r="H27" s="9" t="s">
        <v>92</v>
      </c>
      <c r="I27" s="67">
        <f>INDEX(Folha1!$D:$D,MATCH(H7,lista,0))</f>
        <v>0</v>
      </c>
      <c r="J27" s="335" t="s">
        <v>93</v>
      </c>
      <c r="K27" s="336"/>
      <c r="L27" s="67">
        <f>INDEX(Folha1!$D:$D,MATCH(J7,lista,0))</f>
        <v>0</v>
      </c>
      <c r="M27" s="9" t="s">
        <v>89</v>
      </c>
      <c r="N27" s="67">
        <f>INDEX(Folha1!$D:$D,MATCH(M7,lista,0))</f>
        <v>0</v>
      </c>
      <c r="O27" s="10"/>
      <c r="P27" s="45"/>
      <c r="Q27" s="300"/>
      <c r="R27" s="300"/>
      <c r="S27" s="300"/>
      <c r="T27" s="300"/>
      <c r="U27" s="300"/>
      <c r="V27" s="300"/>
      <c r="W27" s="380"/>
      <c r="X27" s="380"/>
      <c r="Y27" s="380"/>
      <c r="Z27" s="380"/>
      <c r="AA27" s="380"/>
      <c r="AB27" s="380"/>
      <c r="AC27" s="380"/>
      <c r="AD27" s="112"/>
      <c r="AE27" s="212"/>
      <c r="AU27" s="260" t="s">
        <v>120</v>
      </c>
      <c r="AV27" s="261"/>
      <c r="AW27" s="261"/>
      <c r="AX27" s="261"/>
      <c r="AY27" s="261"/>
      <c r="AZ27" s="261"/>
      <c r="BA27" s="262"/>
      <c r="BB27" s="269" t="s">
        <v>60</v>
      </c>
      <c r="BC27" s="270"/>
      <c r="BD27" s="107"/>
      <c r="BE27" s="97"/>
      <c r="BG27" s="144"/>
      <c r="BH27" s="196"/>
      <c r="BI27" s="196"/>
      <c r="BJ27" s="196"/>
      <c r="BK27" s="196"/>
      <c r="BL27" s="196"/>
      <c r="BM27" s="196"/>
      <c r="BN27" s="144"/>
      <c r="BO27" s="145"/>
      <c r="BQ27" s="377"/>
      <c r="BR27" s="377"/>
      <c r="BS27" s="377"/>
      <c r="BT27" s="377"/>
      <c r="BU27" s="377"/>
      <c r="BV27" s="377"/>
      <c r="BW27" s="377"/>
      <c r="BX27" s="377"/>
      <c r="CE27" s="164" t="s">
        <v>167</v>
      </c>
    </row>
    <row r="28" spans="1:83" ht="24" customHeight="1">
      <c r="B28" s="325"/>
      <c r="C28" s="325"/>
      <c r="D28" s="325"/>
      <c r="E28" s="325"/>
      <c r="F28" s="325"/>
      <c r="G28" s="326"/>
      <c r="H28" s="329"/>
      <c r="I28" s="330"/>
      <c r="J28" s="329"/>
      <c r="K28" s="337"/>
      <c r="L28" s="330"/>
      <c r="M28" s="325"/>
      <c r="N28" s="325"/>
      <c r="O28" s="10"/>
      <c r="P28" s="45"/>
      <c r="Q28" s="379"/>
      <c r="R28" s="379"/>
      <c r="S28" s="379"/>
      <c r="T28" s="379"/>
      <c r="U28" s="379"/>
      <c r="V28" s="379"/>
      <c r="W28" s="380"/>
      <c r="X28" s="380"/>
      <c r="Y28" s="380"/>
      <c r="Z28" s="380"/>
      <c r="AA28" s="380"/>
      <c r="AB28" s="380"/>
      <c r="AC28" s="380"/>
      <c r="AD28" s="112"/>
      <c r="AE28" s="212"/>
      <c r="AU28" s="263" t="s">
        <v>49</v>
      </c>
      <c r="AV28" s="264"/>
      <c r="AW28" s="264"/>
      <c r="AX28" s="264"/>
      <c r="AY28" s="265"/>
      <c r="AZ28" s="460" t="s">
        <v>50</v>
      </c>
      <c r="BA28" s="461"/>
      <c r="BB28" s="269" t="s">
        <v>59</v>
      </c>
      <c r="BC28" s="270"/>
      <c r="BD28" s="107"/>
      <c r="BE28" s="98"/>
      <c r="BO28" s="145"/>
      <c r="BQ28" s="377"/>
      <c r="BR28" s="377"/>
      <c r="BS28" s="377"/>
      <c r="BT28" s="377"/>
      <c r="BU28" s="377"/>
      <c r="BV28" s="377"/>
      <c r="BW28" s="377"/>
      <c r="BX28" s="377"/>
      <c r="CE28" s="162" t="s">
        <v>168</v>
      </c>
    </row>
    <row r="29" spans="1:83" ht="24" customHeight="1">
      <c r="B29" s="325"/>
      <c r="C29" s="325"/>
      <c r="D29" s="325"/>
      <c r="E29" s="325"/>
      <c r="F29" s="325"/>
      <c r="G29" s="326"/>
      <c r="H29" s="331"/>
      <c r="I29" s="332"/>
      <c r="J29" s="331"/>
      <c r="K29" s="338"/>
      <c r="L29" s="332"/>
      <c r="M29" s="325"/>
      <c r="N29" s="325"/>
      <c r="O29" s="10"/>
      <c r="P29" s="45"/>
      <c r="Q29" s="379"/>
      <c r="R29" s="379"/>
      <c r="S29" s="379"/>
      <c r="T29" s="379"/>
      <c r="U29" s="379"/>
      <c r="V29" s="379"/>
      <c r="W29" s="380"/>
      <c r="X29" s="380"/>
      <c r="Y29" s="380"/>
      <c r="Z29" s="380"/>
      <c r="AA29" s="380"/>
      <c r="AB29" s="380"/>
      <c r="AC29" s="380"/>
      <c r="AD29" s="112"/>
      <c r="AE29" s="212"/>
      <c r="AU29" s="266"/>
      <c r="AV29" s="267"/>
      <c r="AW29" s="267"/>
      <c r="AX29" s="267"/>
      <c r="AY29" s="268"/>
      <c r="AZ29" s="447" t="s">
        <v>51</v>
      </c>
      <c r="BA29" s="447"/>
      <c r="BB29" s="269" t="s">
        <v>61</v>
      </c>
      <c r="BC29" s="270"/>
      <c r="BD29" s="107"/>
      <c r="BE29" s="98"/>
      <c r="BG29" s="204"/>
      <c r="BH29" s="205">
        <f>BX20</f>
        <v>0</v>
      </c>
      <c r="BI29" s="204"/>
      <c r="BJ29" s="205">
        <f>BX20</f>
        <v>0</v>
      </c>
      <c r="BK29" s="258">
        <f>BZ20</f>
        <v>0</v>
      </c>
      <c r="BL29" s="259"/>
      <c r="BM29" s="205">
        <f>CB20</f>
        <v>0</v>
      </c>
      <c r="BN29" s="204"/>
      <c r="BO29" s="145"/>
      <c r="BQ29" s="150"/>
      <c r="BR29" s="150"/>
      <c r="BS29" s="150"/>
      <c r="BT29" s="150"/>
      <c r="BU29" s="150"/>
      <c r="BV29" s="151"/>
      <c r="BW29" s="376"/>
      <c r="BX29" s="376"/>
      <c r="CE29" s="164" t="s">
        <v>169</v>
      </c>
    </row>
    <row r="30" spans="1:83" ht="24" customHeight="1">
      <c r="B30" s="325"/>
      <c r="C30" s="325"/>
      <c r="D30" s="325"/>
      <c r="E30" s="325"/>
      <c r="F30" s="325"/>
      <c r="G30" s="326"/>
      <c r="H30" s="331"/>
      <c r="I30" s="332"/>
      <c r="J30" s="331"/>
      <c r="K30" s="338"/>
      <c r="L30" s="332"/>
      <c r="M30" s="325"/>
      <c r="N30" s="325"/>
      <c r="O30" s="10"/>
      <c r="P30" s="45"/>
      <c r="Q30" s="379"/>
      <c r="R30" s="379"/>
      <c r="S30" s="379"/>
      <c r="T30" s="379"/>
      <c r="U30" s="379"/>
      <c r="V30" s="379"/>
      <c r="W30" s="380"/>
      <c r="X30" s="380"/>
      <c r="Y30" s="380"/>
      <c r="Z30" s="380"/>
      <c r="AA30" s="380"/>
      <c r="AB30" s="380"/>
      <c r="AC30" s="380"/>
      <c r="AD30" s="112"/>
      <c r="AE30" s="212"/>
      <c r="AU30" s="113" t="s">
        <v>18</v>
      </c>
      <c r="AV30" s="114"/>
      <c r="AW30" s="114"/>
      <c r="AX30" s="114"/>
      <c r="AY30" s="114"/>
      <c r="AZ30" s="114"/>
      <c r="BA30" s="114"/>
      <c r="BB30" s="392" t="s">
        <v>61</v>
      </c>
      <c r="BC30" s="393"/>
      <c r="BD30" s="106"/>
      <c r="BE30" s="98"/>
      <c r="BG30" s="146"/>
      <c r="BH30" s="197"/>
      <c r="BI30" s="197"/>
      <c r="BJ30" s="197"/>
      <c r="BK30" s="197"/>
      <c r="BL30" s="197"/>
      <c r="BM30" s="197"/>
      <c r="BN30" s="146"/>
      <c r="BO30" s="145"/>
      <c r="BQ30" s="378"/>
      <c r="BR30" s="378"/>
      <c r="BS30" s="378"/>
      <c r="BT30" s="378"/>
      <c r="BU30" s="378"/>
      <c r="BV30" s="378"/>
      <c r="BW30" s="378"/>
      <c r="BX30" s="378"/>
      <c r="CE30" s="164" t="s">
        <v>170</v>
      </c>
    </row>
    <row r="31" spans="1:83" ht="24" customHeight="1">
      <c r="B31" s="325"/>
      <c r="C31" s="325"/>
      <c r="D31" s="325"/>
      <c r="E31" s="325"/>
      <c r="F31" s="325"/>
      <c r="G31" s="326"/>
      <c r="H31" s="331"/>
      <c r="I31" s="332"/>
      <c r="J31" s="331"/>
      <c r="K31" s="338"/>
      <c r="L31" s="332"/>
      <c r="M31" s="325"/>
      <c r="N31" s="325"/>
      <c r="O31" s="10"/>
      <c r="P31" s="45"/>
      <c r="Q31" s="379"/>
      <c r="R31" s="379"/>
      <c r="S31" s="379"/>
      <c r="T31" s="379"/>
      <c r="U31" s="379"/>
      <c r="V31" s="379"/>
      <c r="W31" s="380"/>
      <c r="X31" s="380"/>
      <c r="Y31" s="380"/>
      <c r="Z31" s="380"/>
      <c r="AA31" s="380"/>
      <c r="AB31" s="380"/>
      <c r="AC31" s="380"/>
      <c r="AD31" s="112"/>
      <c r="AE31" s="212"/>
      <c r="AU31" s="113" t="s">
        <v>19</v>
      </c>
      <c r="AV31" s="114"/>
      <c r="AW31" s="114"/>
      <c r="AX31" s="114"/>
      <c r="AY31" s="114"/>
      <c r="AZ31" s="114"/>
      <c r="BA31" s="114"/>
      <c r="BB31" s="392" t="s">
        <v>59</v>
      </c>
      <c r="BC31" s="393"/>
      <c r="BD31" s="106"/>
      <c r="BE31" s="98"/>
      <c r="BG31" s="146"/>
      <c r="BH31" s="146"/>
      <c r="BI31" s="146"/>
      <c r="BJ31" s="146"/>
      <c r="BK31" s="146"/>
      <c r="BL31" s="146"/>
      <c r="BM31" s="146"/>
      <c r="BN31" s="146"/>
      <c r="BO31" s="145"/>
      <c r="BQ31" s="378"/>
      <c r="BR31" s="378"/>
      <c r="BS31" s="378"/>
      <c r="BT31" s="378"/>
      <c r="BU31" s="378"/>
      <c r="BV31" s="378"/>
      <c r="BW31" s="378"/>
      <c r="BX31" s="378"/>
      <c r="CE31" s="163" t="s">
        <v>171</v>
      </c>
    </row>
    <row r="32" spans="1:83" ht="24" customHeight="1">
      <c r="B32" s="325"/>
      <c r="C32" s="325"/>
      <c r="D32" s="325"/>
      <c r="E32" s="325"/>
      <c r="F32" s="325"/>
      <c r="G32" s="326"/>
      <c r="H32" s="331"/>
      <c r="I32" s="332"/>
      <c r="J32" s="331"/>
      <c r="K32" s="338"/>
      <c r="L32" s="332"/>
      <c r="M32" s="325"/>
      <c r="N32" s="325"/>
      <c r="O32" s="10"/>
      <c r="P32" s="45"/>
      <c r="Q32" s="379"/>
      <c r="R32" s="379"/>
      <c r="S32" s="379"/>
      <c r="T32" s="379"/>
      <c r="U32" s="379"/>
      <c r="V32" s="379"/>
      <c r="W32" s="380"/>
      <c r="X32" s="380"/>
      <c r="Y32" s="380"/>
      <c r="Z32" s="380"/>
      <c r="AA32" s="380"/>
      <c r="AB32" s="380"/>
      <c r="AC32" s="380"/>
      <c r="AD32" s="112"/>
      <c r="AE32" s="212"/>
      <c r="AU32" s="113" t="s">
        <v>173</v>
      </c>
      <c r="AV32" s="114"/>
      <c r="AW32" s="114"/>
      <c r="AX32" s="114"/>
      <c r="AY32" s="114"/>
      <c r="AZ32" s="114"/>
      <c r="BA32" s="114"/>
      <c r="BB32" s="392" t="s">
        <v>59</v>
      </c>
      <c r="BC32" s="393"/>
      <c r="BD32" s="106"/>
      <c r="BE32" s="98"/>
      <c r="BG32" s="198"/>
      <c r="BH32" s="198"/>
      <c r="BI32" s="198"/>
      <c r="BJ32" s="198"/>
      <c r="BK32" s="198"/>
      <c r="BL32" s="198"/>
      <c r="BM32" s="198"/>
      <c r="BN32" s="198"/>
      <c r="BO32" s="145"/>
      <c r="BQ32" s="5"/>
      <c r="BR32" s="5"/>
      <c r="BS32" s="5"/>
      <c r="BT32" s="5"/>
      <c r="BU32" s="5"/>
      <c r="BV32" s="5"/>
      <c r="BW32" s="5"/>
      <c r="BX32" s="5"/>
      <c r="CE32" s="165" t="s">
        <v>172</v>
      </c>
    </row>
    <row r="33" spans="2:82" ht="24" customHeight="1">
      <c r="B33" s="325"/>
      <c r="C33" s="325"/>
      <c r="D33" s="325"/>
      <c r="E33" s="325"/>
      <c r="F33" s="325"/>
      <c r="G33" s="326"/>
      <c r="H33" s="331"/>
      <c r="I33" s="332"/>
      <c r="J33" s="331"/>
      <c r="K33" s="338"/>
      <c r="L33" s="332"/>
      <c r="M33" s="325"/>
      <c r="N33" s="325"/>
      <c r="O33" s="10"/>
      <c r="P33" s="45"/>
      <c r="Q33" s="379"/>
      <c r="R33" s="379"/>
      <c r="S33" s="379"/>
      <c r="T33" s="379"/>
      <c r="U33" s="379"/>
      <c r="V33" s="379"/>
      <c r="W33" s="380"/>
      <c r="X33" s="380"/>
      <c r="Y33" s="380"/>
      <c r="Z33" s="380"/>
      <c r="AA33" s="380"/>
      <c r="AB33" s="380"/>
      <c r="AC33" s="380"/>
      <c r="AD33" s="112"/>
      <c r="AE33" s="212"/>
      <c r="AU33" s="113" t="s">
        <v>52</v>
      </c>
      <c r="AV33" s="114"/>
      <c r="AW33" s="114"/>
      <c r="AX33" s="114"/>
      <c r="AY33" s="114"/>
      <c r="AZ33" s="114"/>
      <c r="BA33" s="114"/>
      <c r="BB33" s="392" t="s">
        <v>59</v>
      </c>
      <c r="BC33" s="393"/>
      <c r="BD33" s="106"/>
      <c r="BE33" s="98"/>
      <c r="BG33" s="198"/>
      <c r="BH33" s="198"/>
      <c r="BI33" s="198"/>
      <c r="BJ33" s="198"/>
      <c r="BK33" s="198"/>
      <c r="BL33" s="198"/>
      <c r="BM33" s="198"/>
      <c r="BN33" s="198"/>
      <c r="BO33" s="145"/>
    </row>
    <row r="34" spans="2:82" ht="24" customHeight="1">
      <c r="B34" s="325"/>
      <c r="C34" s="325"/>
      <c r="D34" s="325"/>
      <c r="E34" s="325"/>
      <c r="F34" s="325"/>
      <c r="G34" s="326"/>
      <c r="H34" s="333"/>
      <c r="I34" s="334"/>
      <c r="J34" s="333"/>
      <c r="K34" s="339"/>
      <c r="L34" s="334"/>
      <c r="M34" s="325"/>
      <c r="N34" s="325"/>
      <c r="O34" s="10"/>
      <c r="P34" s="45"/>
      <c r="Q34" s="379"/>
      <c r="R34" s="379"/>
      <c r="S34" s="379"/>
      <c r="T34" s="379"/>
      <c r="U34" s="379"/>
      <c r="V34" s="379"/>
      <c r="W34" s="380"/>
      <c r="X34" s="380"/>
      <c r="Y34" s="380"/>
      <c r="Z34" s="380"/>
      <c r="AA34" s="380"/>
      <c r="AB34" s="380"/>
      <c r="AC34" s="380"/>
      <c r="AD34" s="112"/>
      <c r="AE34" s="212"/>
      <c r="AU34" s="113" t="s">
        <v>53</v>
      </c>
      <c r="AV34" s="114"/>
      <c r="AW34" s="114"/>
      <c r="AX34" s="114"/>
      <c r="AY34" s="114"/>
      <c r="AZ34" s="114"/>
      <c r="BA34" s="114"/>
      <c r="BB34" s="392" t="s">
        <v>59</v>
      </c>
      <c r="BC34" s="393"/>
      <c r="BD34" s="108"/>
      <c r="BE34" s="109"/>
      <c r="BG34" s="198"/>
      <c r="BH34" s="198"/>
      <c r="BI34" s="198"/>
      <c r="BJ34" s="198"/>
      <c r="BK34" s="198"/>
      <c r="BL34" s="198"/>
      <c r="BM34" s="198"/>
      <c r="BN34" s="198"/>
      <c r="BO34" s="145"/>
    </row>
    <row r="35" spans="2:82" s="118" customFormat="1" ht="24" customHeight="1">
      <c r="B35" s="190"/>
      <c r="C35" s="190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2"/>
      <c r="P35" s="45"/>
      <c r="Q35" s="191"/>
      <c r="R35" s="191"/>
      <c r="S35" s="191"/>
      <c r="T35" s="191"/>
      <c r="U35" s="191"/>
      <c r="V35" s="191"/>
      <c r="W35" s="192"/>
      <c r="X35" s="192"/>
      <c r="Y35" s="192"/>
      <c r="Z35" s="192"/>
      <c r="AA35" s="192"/>
      <c r="AB35" s="192"/>
      <c r="AC35" s="192"/>
      <c r="AD35" s="192"/>
      <c r="AE35" s="21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113" t="s">
        <v>174</v>
      </c>
      <c r="AV35" s="114"/>
      <c r="AW35" s="114"/>
      <c r="AX35" s="114"/>
      <c r="AY35" s="114"/>
      <c r="AZ35" s="114"/>
      <c r="BA35" s="148"/>
      <c r="BB35" s="386">
        <v>0.2</v>
      </c>
      <c r="BC35" s="387"/>
      <c r="BD35" s="108"/>
      <c r="BE35" s="109"/>
      <c r="BF35" s="52"/>
      <c r="BG35" s="198"/>
      <c r="BH35" s="198"/>
      <c r="BI35" s="198"/>
      <c r="BJ35" s="198"/>
      <c r="BK35" s="198"/>
      <c r="BL35" s="198"/>
      <c r="BM35" s="198"/>
      <c r="BN35" s="198"/>
      <c r="BO35" s="145"/>
    </row>
    <row r="36" spans="2:82" ht="37.5" customHeight="1" thickBot="1">
      <c r="B36" s="434" t="s">
        <v>47</v>
      </c>
      <c r="C36" s="435"/>
      <c r="D36" s="435"/>
      <c r="E36" s="435"/>
      <c r="F36" s="435"/>
      <c r="G36" s="435"/>
      <c r="H36" s="435"/>
      <c r="I36" s="435"/>
      <c r="J36" s="435"/>
      <c r="K36" s="436"/>
      <c r="L36" s="423" t="s">
        <v>35</v>
      </c>
      <c r="O36" s="18"/>
      <c r="P36" s="19"/>
      <c r="Q36" s="434" t="s">
        <v>47</v>
      </c>
      <c r="R36" s="435"/>
      <c r="S36" s="435"/>
      <c r="T36" s="435"/>
      <c r="U36" s="435"/>
      <c r="V36" s="435"/>
      <c r="W36" s="435"/>
      <c r="X36" s="435"/>
      <c r="Y36" s="435"/>
      <c r="Z36" s="436"/>
      <c r="AA36" s="423" t="s">
        <v>35</v>
      </c>
      <c r="AD36" s="7"/>
      <c r="AE36" s="7"/>
      <c r="AF36" s="68"/>
      <c r="AG36" s="69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1"/>
      <c r="AS36" s="70"/>
      <c r="AT36" s="70"/>
      <c r="AU36" s="70"/>
      <c r="AV36" s="72"/>
      <c r="AW36" s="73"/>
      <c r="AX36" s="68"/>
      <c r="AY36" s="68"/>
      <c r="AZ36" s="68"/>
      <c r="BA36" s="68"/>
      <c r="BG36" s="199"/>
      <c r="BH36" s="199"/>
      <c r="BI36" s="199"/>
      <c r="BJ36" s="199"/>
      <c r="BK36" s="199"/>
      <c r="BL36" s="199"/>
      <c r="BM36" s="199"/>
      <c r="BN36" s="199"/>
      <c r="BO36" s="145"/>
    </row>
    <row r="37" spans="2:82" ht="30" customHeight="1">
      <c r="B37" s="437"/>
      <c r="C37" s="438"/>
      <c r="D37" s="438"/>
      <c r="E37" s="438"/>
      <c r="F37" s="438"/>
      <c r="G37" s="438"/>
      <c r="H37" s="438"/>
      <c r="I37" s="438"/>
      <c r="J37" s="438"/>
      <c r="K37" s="439"/>
      <c r="L37" s="423"/>
      <c r="O37" s="210"/>
      <c r="P37" s="42"/>
      <c r="Q37" s="437"/>
      <c r="R37" s="438"/>
      <c r="S37" s="438"/>
      <c r="T37" s="438"/>
      <c r="U37" s="438"/>
      <c r="V37" s="438"/>
      <c r="W37" s="438"/>
      <c r="X37" s="438"/>
      <c r="Y37" s="438"/>
      <c r="Z37" s="439"/>
      <c r="AA37" s="423"/>
      <c r="AD37" s="37"/>
      <c r="AE37" s="37"/>
      <c r="AF37" s="53"/>
      <c r="AG37" s="6"/>
      <c r="AH37" s="3"/>
      <c r="AI37" s="8"/>
      <c r="AJ37" s="8"/>
      <c r="AK37" s="8"/>
      <c r="AL37" s="8"/>
      <c r="AM37" s="8"/>
      <c r="AN37" s="8"/>
      <c r="AO37" s="8"/>
      <c r="AP37" s="8"/>
      <c r="AQ37" s="8"/>
      <c r="AR37" s="8"/>
      <c r="AU37" s="53"/>
      <c r="AW37" s="42"/>
      <c r="AX37" s="53"/>
      <c r="AY37" s="6"/>
      <c r="AZ37" s="6"/>
      <c r="BA37" s="3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145"/>
    </row>
    <row r="38" spans="2:82" ht="47.25" customHeight="1">
      <c r="B38" s="313" t="s">
        <v>36</v>
      </c>
      <c r="C38" s="440" t="s">
        <v>224</v>
      </c>
      <c r="D38" s="441"/>
      <c r="E38" s="441"/>
      <c r="F38" s="441"/>
      <c r="G38" s="441"/>
      <c r="H38" s="442"/>
      <c r="I38" s="222">
        <v>1.5</v>
      </c>
      <c r="K38" s="175"/>
      <c r="L38" s="274"/>
      <c r="O38" s="210"/>
      <c r="P38" s="42"/>
      <c r="Q38" s="313" t="s">
        <v>36</v>
      </c>
      <c r="R38" s="440" t="s">
        <v>224</v>
      </c>
      <c r="S38" s="441"/>
      <c r="T38" s="441"/>
      <c r="U38" s="441"/>
      <c r="V38" s="441"/>
      <c r="W38" s="442"/>
      <c r="X38" s="222">
        <v>1.5</v>
      </c>
      <c r="Y38" s="1"/>
      <c r="Z38" s="175"/>
      <c r="AA38" s="274"/>
      <c r="AD38" s="37"/>
      <c r="AE38" s="37"/>
      <c r="AF38" s="1"/>
      <c r="AG38" s="1"/>
      <c r="AH38" s="51"/>
      <c r="AI38" s="373" t="s">
        <v>101</v>
      </c>
      <c r="AJ38" s="373"/>
      <c r="AK38" s="373"/>
      <c r="AL38" s="373"/>
      <c r="AM38" s="373"/>
      <c r="AN38" s="412"/>
      <c r="AO38" s="421" t="s">
        <v>0</v>
      </c>
      <c r="AP38" s="422"/>
      <c r="AQ38" s="492">
        <f>$K$10</f>
        <v>0</v>
      </c>
      <c r="AR38" s="492"/>
      <c r="AS38" s="224" t="s">
        <v>1</v>
      </c>
      <c r="AT38" s="424">
        <f>$N$10</f>
        <v>3</v>
      </c>
      <c r="AU38" s="425"/>
      <c r="AV38" s="21"/>
      <c r="AW38" s="42"/>
      <c r="AX38" s="1"/>
      <c r="AY38" s="1"/>
      <c r="AZ38" s="51"/>
      <c r="BA38" s="373" t="s">
        <v>101</v>
      </c>
      <c r="BB38" s="373"/>
      <c r="BC38" s="373"/>
      <c r="BD38" s="373"/>
      <c r="BE38" s="373"/>
      <c r="BF38" s="373"/>
      <c r="BG38" s="412"/>
      <c r="BH38" s="409" t="s">
        <v>0</v>
      </c>
      <c r="BI38" s="409"/>
      <c r="BJ38" s="492">
        <f>$K$10</f>
        <v>0</v>
      </c>
      <c r="BK38" s="492"/>
      <c r="BL38" s="491"/>
      <c r="BM38" s="208" t="s">
        <v>1</v>
      </c>
      <c r="BN38" s="209">
        <f>$N$10</f>
        <v>3</v>
      </c>
      <c r="BO38" s="180"/>
    </row>
    <row r="39" spans="2:82" ht="47.25" customHeight="1">
      <c r="B39" s="301"/>
      <c r="C39" s="302" t="s">
        <v>178</v>
      </c>
      <c r="D39" s="303"/>
      <c r="E39" s="303"/>
      <c r="F39" s="303"/>
      <c r="G39" s="303"/>
      <c r="H39" s="304"/>
      <c r="I39" s="59">
        <v>1</v>
      </c>
      <c r="K39" s="60"/>
      <c r="L39" s="274"/>
      <c r="O39" s="20"/>
      <c r="P39" s="43"/>
      <c r="Q39" s="301"/>
      <c r="R39" s="302" t="s">
        <v>178</v>
      </c>
      <c r="S39" s="303"/>
      <c r="T39" s="303"/>
      <c r="U39" s="303"/>
      <c r="V39" s="303"/>
      <c r="W39" s="304"/>
      <c r="X39" s="59">
        <v>1</v>
      </c>
      <c r="Y39" s="1"/>
      <c r="Z39" s="60"/>
      <c r="AA39" s="274"/>
      <c r="AB39" s="2" t="s">
        <v>232</v>
      </c>
      <c r="AD39" s="40"/>
      <c r="AE39" s="40"/>
      <c r="AF39" s="1"/>
      <c r="AG39" s="1"/>
      <c r="AH39" s="51"/>
      <c r="AI39" s="373"/>
      <c r="AJ39" s="373"/>
      <c r="AK39" s="373"/>
      <c r="AL39" s="373"/>
      <c r="AM39" s="373"/>
      <c r="AN39" s="412"/>
      <c r="AO39" s="409" t="s">
        <v>2</v>
      </c>
      <c r="AP39" s="409"/>
      <c r="AQ39" s="426">
        <f>$K$11</f>
        <v>0</v>
      </c>
      <c r="AR39" s="426"/>
      <c r="AS39" s="248" t="s">
        <v>3</v>
      </c>
      <c r="AT39" s="257">
        <f>$N$11</f>
        <v>0</v>
      </c>
      <c r="AU39" s="257"/>
      <c r="AV39" s="23"/>
      <c r="AW39" s="43"/>
      <c r="AX39" s="1"/>
      <c r="AY39" s="1"/>
      <c r="AZ39" s="51"/>
      <c r="BA39" s="373"/>
      <c r="BB39" s="373"/>
      <c r="BC39" s="373"/>
      <c r="BD39" s="373"/>
      <c r="BE39" s="373"/>
      <c r="BF39" s="373"/>
      <c r="BG39" s="412"/>
      <c r="BH39" s="409" t="s">
        <v>2</v>
      </c>
      <c r="BI39" s="409"/>
      <c r="BJ39" s="426">
        <f>$K$11</f>
        <v>0</v>
      </c>
      <c r="BK39" s="426"/>
      <c r="BL39" s="426"/>
      <c r="BM39" s="411" t="s">
        <v>3</v>
      </c>
      <c r="BN39" s="257">
        <f>$N$11</f>
        <v>0</v>
      </c>
      <c r="BO39" s="181"/>
      <c r="BQ39" s="58"/>
    </row>
    <row r="40" spans="2:82" s="52" customFormat="1" ht="47.25" customHeight="1">
      <c r="B40" s="301"/>
      <c r="C40" s="302" t="s">
        <v>179</v>
      </c>
      <c r="D40" s="303"/>
      <c r="E40" s="303"/>
      <c r="F40" s="303"/>
      <c r="G40" s="303"/>
      <c r="H40" s="304"/>
      <c r="I40" s="59">
        <v>0.5</v>
      </c>
      <c r="K40" s="60"/>
      <c r="L40" s="274"/>
      <c r="N40" s="40"/>
      <c r="O40" s="47"/>
      <c r="P40" s="48"/>
      <c r="Q40" s="301"/>
      <c r="R40" s="302" t="s">
        <v>179</v>
      </c>
      <c r="S40" s="303"/>
      <c r="T40" s="303"/>
      <c r="U40" s="303"/>
      <c r="V40" s="303"/>
      <c r="W40" s="304"/>
      <c r="X40" s="59">
        <v>0.5</v>
      </c>
      <c r="Z40" s="60"/>
      <c r="AA40" s="274"/>
      <c r="AC40" s="40"/>
      <c r="AD40" s="40"/>
      <c r="AE40" s="40"/>
      <c r="AF40" s="239" t="str">
        <f>$B$14</f>
        <v>José Emanuel Rocha - 2016</v>
      </c>
      <c r="AG40" s="239"/>
      <c r="AH40" s="240"/>
      <c r="AI40" s="248" t="s">
        <v>4</v>
      </c>
      <c r="AJ40" s="298">
        <f>$E$12</f>
        <v>0</v>
      </c>
      <c r="AK40" s="298"/>
      <c r="AL40" s="298"/>
      <c r="AM40" s="298"/>
      <c r="AN40" s="299"/>
      <c r="AO40" s="409" t="s">
        <v>5</v>
      </c>
      <c r="AP40" s="409"/>
      <c r="AQ40" s="408">
        <f>$K$12</f>
        <v>0</v>
      </c>
      <c r="AR40" s="408"/>
      <c r="AS40" s="250"/>
      <c r="AT40" s="257"/>
      <c r="AU40" s="257"/>
      <c r="AV40" s="23"/>
      <c r="AW40" s="48"/>
      <c r="AX40" s="239" t="str">
        <f>$B$14</f>
        <v>José Emanuel Rocha - 2016</v>
      </c>
      <c r="AY40" s="239"/>
      <c r="AZ40" s="240"/>
      <c r="BA40" s="388" t="s">
        <v>4</v>
      </c>
      <c r="BB40" s="389"/>
      <c r="BC40" s="298">
        <f>$E$12</f>
        <v>0</v>
      </c>
      <c r="BD40" s="298"/>
      <c r="BE40" s="298"/>
      <c r="BF40" s="298"/>
      <c r="BG40" s="299"/>
      <c r="BH40" s="409" t="s">
        <v>5</v>
      </c>
      <c r="BI40" s="409"/>
      <c r="BJ40" s="408">
        <f>$K$12</f>
        <v>0</v>
      </c>
      <c r="BK40" s="408"/>
      <c r="BL40" s="408"/>
      <c r="BM40" s="411"/>
      <c r="BN40" s="257"/>
      <c r="BO40" s="181"/>
    </row>
    <row r="41" spans="2:82" s="52" customFormat="1" ht="47.25" customHeight="1">
      <c r="B41" s="301"/>
      <c r="C41" s="302" t="s">
        <v>177</v>
      </c>
      <c r="D41" s="303"/>
      <c r="E41" s="303"/>
      <c r="F41" s="303"/>
      <c r="G41" s="303"/>
      <c r="H41" s="304"/>
      <c r="I41" s="172">
        <v>0.25</v>
      </c>
      <c r="K41" s="60"/>
      <c r="L41" s="274"/>
      <c r="N41" s="38"/>
      <c r="O41" s="35"/>
      <c r="P41" s="44"/>
      <c r="Q41" s="301"/>
      <c r="R41" s="302" t="s">
        <v>177</v>
      </c>
      <c r="S41" s="303"/>
      <c r="T41" s="303"/>
      <c r="U41" s="303"/>
      <c r="V41" s="303"/>
      <c r="W41" s="304"/>
      <c r="X41" s="172">
        <v>0.25</v>
      </c>
      <c r="Z41" s="60"/>
      <c r="AA41" s="274"/>
      <c r="AC41" s="38"/>
      <c r="AD41" s="38"/>
      <c r="AE41" s="38"/>
      <c r="AF41" s="241" t="s">
        <v>86</v>
      </c>
      <c r="AG41" s="242"/>
      <c r="AH41" s="243"/>
      <c r="AI41" s="249"/>
      <c r="AJ41" s="298">
        <f>$E$13</f>
        <v>0</v>
      </c>
      <c r="AK41" s="298"/>
      <c r="AL41" s="298"/>
      <c r="AM41" s="298"/>
      <c r="AN41" s="299"/>
      <c r="AO41" s="409" t="s">
        <v>6</v>
      </c>
      <c r="AP41" s="409"/>
      <c r="AQ41" s="409"/>
      <c r="AR41" s="408">
        <f>$L$13</f>
        <v>0</v>
      </c>
      <c r="AS41" s="408"/>
      <c r="AT41" s="408"/>
      <c r="AU41" s="408"/>
      <c r="AV41" s="25"/>
      <c r="AW41" s="44"/>
      <c r="AX41" s="241" t="s">
        <v>234</v>
      </c>
      <c r="AY41" s="242"/>
      <c r="AZ41" s="243"/>
      <c r="BA41" s="388"/>
      <c r="BB41" s="389"/>
      <c r="BC41" s="298">
        <f>$E$13</f>
        <v>0</v>
      </c>
      <c r="BD41" s="298"/>
      <c r="BE41" s="298"/>
      <c r="BF41" s="298"/>
      <c r="BG41" s="299"/>
      <c r="BH41" s="409" t="s">
        <v>6</v>
      </c>
      <c r="BI41" s="409"/>
      <c r="BJ41" s="409"/>
      <c r="BK41" s="408">
        <f>$L$13</f>
        <v>0</v>
      </c>
      <c r="BL41" s="408"/>
      <c r="BM41" s="408"/>
      <c r="BN41" s="408"/>
      <c r="BO41" s="182"/>
    </row>
    <row r="42" spans="2:82" s="52" customFormat="1" ht="47.25" customHeight="1">
      <c r="B42" s="317" t="s">
        <v>37</v>
      </c>
      <c r="C42" s="322" t="s">
        <v>38</v>
      </c>
      <c r="D42" s="323"/>
      <c r="E42" s="323"/>
      <c r="F42" s="323"/>
      <c r="G42" s="323"/>
      <c r="H42" s="324"/>
      <c r="I42" s="61">
        <v>1</v>
      </c>
      <c r="K42" s="62"/>
      <c r="L42" s="318"/>
      <c r="N42" s="38"/>
      <c r="O42" s="35"/>
      <c r="P42" s="44"/>
      <c r="Q42" s="317" t="s">
        <v>37</v>
      </c>
      <c r="R42" s="322" t="s">
        <v>38</v>
      </c>
      <c r="S42" s="323"/>
      <c r="T42" s="323"/>
      <c r="U42" s="323"/>
      <c r="V42" s="323"/>
      <c r="W42" s="324"/>
      <c r="X42" s="61">
        <v>1</v>
      </c>
      <c r="Z42" s="62"/>
      <c r="AA42" s="318"/>
      <c r="AC42" s="38"/>
      <c r="AD42" s="38"/>
      <c r="AE42" s="38"/>
      <c r="AF42" s="244"/>
      <c r="AG42" s="245"/>
      <c r="AH42" s="246"/>
      <c r="AI42" s="250"/>
      <c r="AJ42" s="298">
        <f>$E$14</f>
        <v>0</v>
      </c>
      <c r="AK42" s="298"/>
      <c r="AL42" s="298"/>
      <c r="AM42" s="298"/>
      <c r="AN42" s="299"/>
      <c r="AO42" s="409" t="s">
        <v>7</v>
      </c>
      <c r="AP42" s="409"/>
      <c r="AQ42" s="408">
        <f>$K$14</f>
        <v>0</v>
      </c>
      <c r="AR42" s="408"/>
      <c r="AS42" s="408"/>
      <c r="AT42" s="408"/>
      <c r="AU42" s="408"/>
      <c r="AV42" s="25"/>
      <c r="AW42" s="44"/>
      <c r="AX42" s="244"/>
      <c r="AY42" s="245"/>
      <c r="AZ42" s="246"/>
      <c r="BA42" s="390"/>
      <c r="BB42" s="391"/>
      <c r="BC42" s="298">
        <f>$E$14</f>
        <v>0</v>
      </c>
      <c r="BD42" s="298"/>
      <c r="BE42" s="298"/>
      <c r="BF42" s="298"/>
      <c r="BG42" s="299"/>
      <c r="BH42" s="409" t="s">
        <v>7</v>
      </c>
      <c r="BI42" s="409"/>
      <c r="BJ42" s="408">
        <f>$K$14</f>
        <v>0</v>
      </c>
      <c r="BK42" s="408"/>
      <c r="BL42" s="408"/>
      <c r="BM42" s="408"/>
      <c r="BN42" s="408"/>
      <c r="BO42" s="183"/>
    </row>
    <row r="43" spans="2:82" s="52" customFormat="1" ht="47.25" customHeight="1">
      <c r="B43" s="317"/>
      <c r="C43" s="322" t="s">
        <v>223</v>
      </c>
      <c r="D43" s="323"/>
      <c r="E43" s="323"/>
      <c r="F43" s="323"/>
      <c r="G43" s="323"/>
      <c r="H43" s="324"/>
      <c r="I43" s="173">
        <v>0.75</v>
      </c>
      <c r="K43" s="62"/>
      <c r="L43" s="318"/>
      <c r="N43" s="38"/>
      <c r="O43" s="35"/>
      <c r="P43" s="44"/>
      <c r="Q43" s="317"/>
      <c r="R43" s="322" t="s">
        <v>223</v>
      </c>
      <c r="S43" s="323"/>
      <c r="T43" s="323"/>
      <c r="U43" s="323"/>
      <c r="V43" s="323"/>
      <c r="W43" s="324"/>
      <c r="X43" s="173">
        <v>0.75</v>
      </c>
      <c r="Z43" s="62"/>
      <c r="AA43" s="318"/>
      <c r="AC43" s="38"/>
      <c r="AD43" s="38"/>
      <c r="AE43" s="38"/>
      <c r="AF43" s="247" t="s">
        <v>102</v>
      </c>
      <c r="AG43" s="247"/>
      <c r="AH43" s="247"/>
      <c r="AI43" s="247"/>
      <c r="AJ43" s="247"/>
      <c r="AK43" s="247"/>
      <c r="AL43" s="247"/>
      <c r="AM43" s="247"/>
      <c r="AN43" s="247"/>
      <c r="AO43" s="247"/>
      <c r="AP43" s="247" t="s">
        <v>103</v>
      </c>
      <c r="AQ43" s="247"/>
      <c r="AR43" s="247"/>
      <c r="AS43" s="247"/>
      <c r="AT43" s="247"/>
      <c r="AU43" s="247"/>
      <c r="AV43" s="27"/>
      <c r="AW43" s="44"/>
      <c r="AX43" s="247" t="s">
        <v>102</v>
      </c>
      <c r="AY43" s="247"/>
      <c r="AZ43" s="247"/>
      <c r="BA43" s="247"/>
      <c r="BB43" s="247"/>
      <c r="BC43" s="247"/>
      <c r="BD43" s="247"/>
      <c r="BE43" s="247"/>
      <c r="BF43" s="247"/>
      <c r="BG43" s="247"/>
      <c r="BH43" s="247" t="s">
        <v>103</v>
      </c>
      <c r="BI43" s="247"/>
      <c r="BJ43" s="247"/>
      <c r="BK43" s="247"/>
      <c r="BL43" s="247"/>
      <c r="BM43" s="247"/>
      <c r="BN43" s="225"/>
      <c r="BO43" s="182"/>
    </row>
    <row r="44" spans="2:82" s="52" customFormat="1" ht="47.25" customHeight="1">
      <c r="B44" s="317"/>
      <c r="C44" s="322" t="s">
        <v>222</v>
      </c>
      <c r="D44" s="323"/>
      <c r="E44" s="323"/>
      <c r="F44" s="323"/>
      <c r="G44" s="323"/>
      <c r="H44" s="324"/>
      <c r="I44" s="61">
        <v>0.5</v>
      </c>
      <c r="K44" s="62"/>
      <c r="L44" s="318"/>
      <c r="N44" s="38"/>
      <c r="O44" s="35"/>
      <c r="P44" s="44"/>
      <c r="Q44" s="317"/>
      <c r="R44" s="322" t="s">
        <v>222</v>
      </c>
      <c r="S44" s="323"/>
      <c r="T44" s="323"/>
      <c r="U44" s="323"/>
      <c r="V44" s="323"/>
      <c r="W44" s="324"/>
      <c r="X44" s="61">
        <v>0.5</v>
      </c>
      <c r="Z44" s="62"/>
      <c r="AA44" s="318"/>
      <c r="AC44" s="38"/>
      <c r="AD44" s="38"/>
      <c r="AE44" s="38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410"/>
      <c r="AQ44" s="410"/>
      <c r="AR44" s="410"/>
      <c r="AS44" s="410"/>
      <c r="AT44" s="410"/>
      <c r="AU44" s="410"/>
      <c r="AV44" s="6"/>
      <c r="AW44" s="44"/>
      <c r="AX44" s="235"/>
      <c r="AY44" s="235"/>
      <c r="AZ44" s="235"/>
      <c r="BA44" s="235"/>
      <c r="BB44" s="235"/>
      <c r="BC44" s="235"/>
      <c r="BD44" s="235"/>
      <c r="BE44" s="235"/>
      <c r="BF44" s="235"/>
      <c r="BG44" s="235"/>
      <c r="BH44" s="410"/>
      <c r="BI44" s="410"/>
      <c r="BJ44" s="410"/>
      <c r="BK44" s="410"/>
      <c r="BL44" s="410"/>
      <c r="BM44" s="410"/>
      <c r="BN44" s="226"/>
      <c r="BO44" s="188"/>
      <c r="BP44" s="41"/>
    </row>
    <row r="45" spans="2:82" s="52" customFormat="1" ht="47.25" customHeight="1">
      <c r="B45" s="317"/>
      <c r="C45" s="322" t="s">
        <v>221</v>
      </c>
      <c r="D45" s="323"/>
      <c r="E45" s="323"/>
      <c r="F45" s="323"/>
      <c r="G45" s="323"/>
      <c r="H45" s="324"/>
      <c r="I45" s="173">
        <v>0.25</v>
      </c>
      <c r="K45" s="62"/>
      <c r="L45" s="318"/>
      <c r="N45" s="41"/>
      <c r="O45" s="41"/>
      <c r="P45" s="49"/>
      <c r="Q45" s="317"/>
      <c r="R45" s="322" t="s">
        <v>221</v>
      </c>
      <c r="S45" s="323"/>
      <c r="T45" s="323"/>
      <c r="U45" s="323"/>
      <c r="V45" s="323"/>
      <c r="W45" s="324"/>
      <c r="X45" s="173">
        <v>0.25</v>
      </c>
      <c r="Z45" s="62"/>
      <c r="AA45" s="318"/>
      <c r="AC45" s="41"/>
      <c r="AV45" s="41"/>
      <c r="AW45" s="49"/>
      <c r="BN45" s="227"/>
      <c r="BO45" s="189"/>
      <c r="BP45" s="41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</row>
    <row r="46" spans="2:82" s="52" customFormat="1" ht="47.25" customHeight="1">
      <c r="B46" s="314" t="s">
        <v>39</v>
      </c>
      <c r="C46" s="302" t="s">
        <v>220</v>
      </c>
      <c r="D46" s="303"/>
      <c r="E46" s="303"/>
      <c r="F46" s="303"/>
      <c r="G46" s="303"/>
      <c r="H46" s="304"/>
      <c r="I46" s="59">
        <v>1.5</v>
      </c>
      <c r="K46" s="60"/>
      <c r="L46" s="319"/>
      <c r="M46" s="6"/>
      <c r="N46" s="6"/>
      <c r="O46" s="6"/>
      <c r="P46" s="11"/>
      <c r="Q46" s="314" t="s">
        <v>39</v>
      </c>
      <c r="R46" s="302" t="s">
        <v>220</v>
      </c>
      <c r="S46" s="303"/>
      <c r="T46" s="303"/>
      <c r="U46" s="303"/>
      <c r="V46" s="303"/>
      <c r="W46" s="304"/>
      <c r="X46" s="59">
        <v>1.5</v>
      </c>
      <c r="Z46" s="60"/>
      <c r="AA46" s="319"/>
      <c r="AB46" s="6"/>
      <c r="AC46" s="6"/>
      <c r="AF46" s="405" t="s">
        <v>62</v>
      </c>
      <c r="AG46" s="406"/>
      <c r="AH46" s="406"/>
      <c r="AI46" s="406"/>
      <c r="AJ46" s="406"/>
      <c r="AK46" s="406"/>
      <c r="AL46" s="407"/>
      <c r="AM46" s="74" t="s">
        <v>35</v>
      </c>
      <c r="AN46" s="405" t="s">
        <v>62</v>
      </c>
      <c r="AO46" s="406"/>
      <c r="AP46" s="406"/>
      <c r="AQ46" s="406"/>
      <c r="AR46" s="406"/>
      <c r="AS46" s="406"/>
      <c r="AT46" s="407"/>
      <c r="AU46" s="74" t="s">
        <v>35</v>
      </c>
      <c r="AV46" s="41"/>
      <c r="AW46" s="11"/>
      <c r="AX46" s="405" t="s">
        <v>62</v>
      </c>
      <c r="AY46" s="406"/>
      <c r="AZ46" s="406"/>
      <c r="BA46" s="406"/>
      <c r="BB46" s="406"/>
      <c r="BC46" s="406"/>
      <c r="BD46" s="406"/>
      <c r="BE46" s="407"/>
      <c r="BF46" s="74" t="s">
        <v>35</v>
      </c>
      <c r="BG46" s="405" t="s">
        <v>62</v>
      </c>
      <c r="BH46" s="406"/>
      <c r="BI46" s="406"/>
      <c r="BJ46" s="406"/>
      <c r="BK46" s="406"/>
      <c r="BL46" s="406"/>
      <c r="BM46" s="407"/>
      <c r="BN46" s="184" t="s">
        <v>35</v>
      </c>
      <c r="BO46" s="179"/>
      <c r="BP46" s="179"/>
      <c r="BQ46" s="53"/>
      <c r="BR46" s="53"/>
      <c r="BS46" s="53"/>
      <c r="BT46" s="53"/>
      <c r="BU46" s="79"/>
      <c r="BV46" s="79"/>
      <c r="BW46" s="79"/>
      <c r="BX46" s="53"/>
      <c r="BY46" s="53"/>
      <c r="BZ46" s="53"/>
      <c r="CA46" s="53"/>
      <c r="CB46" s="53"/>
      <c r="CC46" s="53"/>
      <c r="CD46" s="53"/>
    </row>
    <row r="47" spans="2:82" s="52" customFormat="1" ht="47.25" customHeight="1">
      <c r="B47" s="315"/>
      <c r="C47" s="302" t="s">
        <v>219</v>
      </c>
      <c r="D47" s="303"/>
      <c r="E47" s="303"/>
      <c r="F47" s="303"/>
      <c r="G47" s="303"/>
      <c r="H47" s="304"/>
      <c r="I47" s="59">
        <v>1</v>
      </c>
      <c r="K47" s="60"/>
      <c r="L47" s="320"/>
      <c r="N47" s="6"/>
      <c r="O47" s="6"/>
      <c r="P47" s="11"/>
      <c r="Q47" s="315"/>
      <c r="R47" s="302" t="s">
        <v>219</v>
      </c>
      <c r="S47" s="303"/>
      <c r="T47" s="303"/>
      <c r="U47" s="303"/>
      <c r="V47" s="303"/>
      <c r="W47" s="304"/>
      <c r="X47" s="59">
        <v>1</v>
      </c>
      <c r="Z47" s="60"/>
      <c r="AA47" s="320"/>
      <c r="AC47" s="6"/>
      <c r="AD47" s="6"/>
      <c r="AE47" s="6"/>
      <c r="AF47" s="301" t="s">
        <v>63</v>
      </c>
      <c r="AG47" s="99" t="s">
        <v>64</v>
      </c>
      <c r="AH47" s="80"/>
      <c r="AI47" s="80"/>
      <c r="AJ47" s="81"/>
      <c r="AK47" s="59">
        <v>1</v>
      </c>
      <c r="AL47" s="60"/>
      <c r="AM47" s="294"/>
      <c r="AN47" s="275" t="s">
        <v>65</v>
      </c>
      <c r="AO47" s="105" t="s">
        <v>66</v>
      </c>
      <c r="AP47" s="206"/>
      <c r="AQ47" s="206"/>
      <c r="AR47" s="213"/>
      <c r="AS47" s="174">
        <v>1.25</v>
      </c>
      <c r="AT47" s="75"/>
      <c r="AU47" s="235"/>
      <c r="AV47" s="41"/>
      <c r="AW47" s="11"/>
      <c r="AX47" s="301" t="s">
        <v>63</v>
      </c>
      <c r="AY47" s="99" t="s">
        <v>64</v>
      </c>
      <c r="AZ47" s="80"/>
      <c r="BA47" s="80"/>
      <c r="BB47" s="80"/>
      <c r="BC47" s="218"/>
      <c r="BD47" s="59">
        <v>1</v>
      </c>
      <c r="BE47" s="60"/>
      <c r="BF47" s="294"/>
      <c r="BG47" s="275" t="s">
        <v>65</v>
      </c>
      <c r="BH47" s="105" t="s">
        <v>66</v>
      </c>
      <c r="BI47" s="206"/>
      <c r="BJ47" s="206"/>
      <c r="BK47" s="213"/>
      <c r="BL47" s="174">
        <v>1.25</v>
      </c>
      <c r="BM47" s="75"/>
      <c r="BN47" s="235"/>
      <c r="BO47" s="40"/>
      <c r="BP47" s="179"/>
      <c r="BQ47" s="53"/>
      <c r="BR47" s="79"/>
      <c r="BS47" s="79"/>
      <c r="BT47" s="79"/>
      <c r="BU47" s="79"/>
      <c r="BV47" s="79"/>
      <c r="BW47" s="79"/>
      <c r="BX47" s="53"/>
      <c r="BY47" s="53"/>
      <c r="BZ47" s="53"/>
      <c r="CA47" s="53"/>
      <c r="CB47" s="53"/>
      <c r="CC47" s="53"/>
      <c r="CD47" s="53"/>
    </row>
    <row r="48" spans="2:82" s="52" customFormat="1" ht="47.25" customHeight="1">
      <c r="B48" s="315"/>
      <c r="C48" s="302" t="s">
        <v>180</v>
      </c>
      <c r="D48" s="303"/>
      <c r="E48" s="303"/>
      <c r="F48" s="303"/>
      <c r="G48" s="303"/>
      <c r="H48" s="304"/>
      <c r="I48" s="59">
        <v>0.5</v>
      </c>
      <c r="K48" s="60"/>
      <c r="L48" s="320"/>
      <c r="O48" s="6"/>
      <c r="P48" s="11"/>
      <c r="Q48" s="315"/>
      <c r="R48" s="302" t="s">
        <v>180</v>
      </c>
      <c r="S48" s="303"/>
      <c r="T48" s="303"/>
      <c r="U48" s="303"/>
      <c r="V48" s="303"/>
      <c r="W48" s="304"/>
      <c r="X48" s="59">
        <v>0.5</v>
      </c>
      <c r="Z48" s="60"/>
      <c r="AA48" s="320"/>
      <c r="AD48" s="6"/>
      <c r="AE48" s="6"/>
      <c r="AF48" s="301"/>
      <c r="AG48" s="104" t="s">
        <v>67</v>
      </c>
      <c r="AH48" s="82"/>
      <c r="AI48" s="82"/>
      <c r="AJ48" s="83"/>
      <c r="AK48" s="172">
        <v>0.75</v>
      </c>
      <c r="AL48" s="60"/>
      <c r="AM48" s="294"/>
      <c r="AN48" s="276"/>
      <c r="AO48" s="105" t="s">
        <v>193</v>
      </c>
      <c r="AP48" s="206"/>
      <c r="AQ48" s="206"/>
      <c r="AR48" s="213"/>
      <c r="AS48" s="174">
        <v>1</v>
      </c>
      <c r="AT48" s="75"/>
      <c r="AU48" s="235"/>
      <c r="AV48" s="46"/>
      <c r="AW48" s="11"/>
      <c r="AX48" s="301"/>
      <c r="AY48" s="104" t="s">
        <v>67</v>
      </c>
      <c r="AZ48" s="82"/>
      <c r="BA48" s="82"/>
      <c r="BB48" s="82"/>
      <c r="BC48" s="219"/>
      <c r="BD48" s="172">
        <v>0.75</v>
      </c>
      <c r="BE48" s="60"/>
      <c r="BF48" s="294"/>
      <c r="BG48" s="276"/>
      <c r="BH48" s="105" t="s">
        <v>193</v>
      </c>
      <c r="BI48" s="206"/>
      <c r="BJ48" s="206"/>
      <c r="BK48" s="213"/>
      <c r="BL48" s="174">
        <v>1</v>
      </c>
      <c r="BM48" s="75"/>
      <c r="BN48" s="235"/>
      <c r="BO48" s="40"/>
      <c r="BP48" s="179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</row>
    <row r="49" spans="2:82" s="52" customFormat="1" ht="47.25" customHeight="1">
      <c r="B49" s="316"/>
      <c r="C49" s="302" t="s">
        <v>181</v>
      </c>
      <c r="D49" s="303"/>
      <c r="E49" s="303"/>
      <c r="F49" s="303"/>
      <c r="G49" s="303"/>
      <c r="H49" s="304"/>
      <c r="I49" s="172">
        <v>0.25</v>
      </c>
      <c r="K49" s="60"/>
      <c r="L49" s="321"/>
      <c r="O49" s="21"/>
      <c r="P49" s="22"/>
      <c r="Q49" s="316"/>
      <c r="R49" s="302" t="s">
        <v>181</v>
      </c>
      <c r="S49" s="303"/>
      <c r="T49" s="303"/>
      <c r="U49" s="303"/>
      <c r="V49" s="303"/>
      <c r="W49" s="304"/>
      <c r="X49" s="172">
        <v>0.25</v>
      </c>
      <c r="Z49" s="60"/>
      <c r="AA49" s="321"/>
      <c r="AD49" s="37"/>
      <c r="AE49" s="37"/>
      <c r="AF49" s="301"/>
      <c r="AG49" s="104" t="s">
        <v>68</v>
      </c>
      <c r="AH49" s="82"/>
      <c r="AI49" s="82"/>
      <c r="AJ49" s="83"/>
      <c r="AK49" s="59">
        <v>0.5</v>
      </c>
      <c r="AL49" s="60"/>
      <c r="AM49" s="294"/>
      <c r="AN49" s="276"/>
      <c r="AO49" s="105" t="s">
        <v>194</v>
      </c>
      <c r="AP49" s="206"/>
      <c r="AQ49" s="206"/>
      <c r="AR49" s="213"/>
      <c r="AS49" s="174">
        <v>0.75</v>
      </c>
      <c r="AT49" s="75"/>
      <c r="AU49" s="235"/>
      <c r="AV49" s="46"/>
      <c r="AW49" s="22"/>
      <c r="AX49" s="301"/>
      <c r="AY49" s="104" t="s">
        <v>68</v>
      </c>
      <c r="AZ49" s="82"/>
      <c r="BA49" s="82"/>
      <c r="BB49" s="82"/>
      <c r="BC49" s="218"/>
      <c r="BD49" s="59">
        <v>0.5</v>
      </c>
      <c r="BE49" s="60"/>
      <c r="BF49" s="294"/>
      <c r="BG49" s="276"/>
      <c r="BH49" s="105" t="s">
        <v>194</v>
      </c>
      <c r="BI49" s="206"/>
      <c r="BJ49" s="206"/>
      <c r="BK49" s="213"/>
      <c r="BL49" s="174">
        <v>0.75</v>
      </c>
      <c r="BM49" s="75"/>
      <c r="BN49" s="235"/>
      <c r="BO49" s="40"/>
      <c r="BP49" s="179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</row>
    <row r="50" spans="2:82" s="52" customFormat="1" ht="47.25" customHeight="1">
      <c r="B50" s="233" t="s">
        <v>40</v>
      </c>
      <c r="C50" s="322" t="s">
        <v>41</v>
      </c>
      <c r="D50" s="323"/>
      <c r="E50" s="323"/>
      <c r="F50" s="323"/>
      <c r="G50" s="323"/>
      <c r="H50" s="324"/>
      <c r="I50" s="61">
        <v>1.5</v>
      </c>
      <c r="K50" s="62"/>
      <c r="L50" s="318"/>
      <c r="O50" s="23"/>
      <c r="P50" s="24"/>
      <c r="Q50" s="233" t="s">
        <v>40</v>
      </c>
      <c r="R50" s="322" t="s">
        <v>41</v>
      </c>
      <c r="S50" s="323"/>
      <c r="T50" s="323"/>
      <c r="U50" s="323"/>
      <c r="V50" s="323"/>
      <c r="W50" s="324"/>
      <c r="X50" s="61">
        <v>1.5</v>
      </c>
      <c r="Z50" s="62"/>
      <c r="AA50" s="318"/>
      <c r="AD50" s="37"/>
      <c r="AE50" s="37"/>
      <c r="AF50" s="301"/>
      <c r="AG50" s="104" t="s">
        <v>69</v>
      </c>
      <c r="AH50" s="82"/>
      <c r="AI50" s="82"/>
      <c r="AJ50" s="83"/>
      <c r="AK50" s="172">
        <v>0.25</v>
      </c>
      <c r="AL50" s="60"/>
      <c r="AM50" s="294"/>
      <c r="AN50" s="277"/>
      <c r="AO50" s="105" t="s">
        <v>195</v>
      </c>
      <c r="AP50" s="214"/>
      <c r="AQ50" s="214"/>
      <c r="AR50" s="215"/>
      <c r="AS50" s="174">
        <v>0.25</v>
      </c>
      <c r="AT50" s="216"/>
      <c r="AU50" s="235"/>
      <c r="AV50" s="46"/>
      <c r="AW50" s="24"/>
      <c r="AX50" s="301"/>
      <c r="AY50" s="104" t="s">
        <v>69</v>
      </c>
      <c r="AZ50" s="82"/>
      <c r="BA50" s="82"/>
      <c r="BB50" s="82"/>
      <c r="BC50" s="219"/>
      <c r="BD50" s="172">
        <v>0.25</v>
      </c>
      <c r="BE50" s="60"/>
      <c r="BF50" s="294"/>
      <c r="BG50" s="277"/>
      <c r="BH50" s="105" t="s">
        <v>195</v>
      </c>
      <c r="BI50" s="214"/>
      <c r="BJ50" s="214"/>
      <c r="BK50" s="215"/>
      <c r="BL50" s="174">
        <v>0.25</v>
      </c>
      <c r="BM50" s="216"/>
      <c r="BN50" s="235"/>
      <c r="BO50" s="40"/>
      <c r="BP50" s="179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</row>
    <row r="51" spans="2:82" s="52" customFormat="1" ht="47.25" customHeight="1">
      <c r="B51" s="233"/>
      <c r="C51" s="322" t="s">
        <v>218</v>
      </c>
      <c r="D51" s="323"/>
      <c r="E51" s="323"/>
      <c r="F51" s="323"/>
      <c r="G51" s="323"/>
      <c r="H51" s="324"/>
      <c r="I51" s="61">
        <v>1</v>
      </c>
      <c r="K51" s="62"/>
      <c r="L51" s="318"/>
      <c r="O51" s="23"/>
      <c r="P51" s="24"/>
      <c r="Q51" s="233"/>
      <c r="R51" s="322" t="s">
        <v>218</v>
      </c>
      <c r="S51" s="323"/>
      <c r="T51" s="323"/>
      <c r="U51" s="323"/>
      <c r="V51" s="323"/>
      <c r="W51" s="324"/>
      <c r="X51" s="61">
        <v>1</v>
      </c>
      <c r="Z51" s="62"/>
      <c r="AA51" s="318"/>
      <c r="AD51" s="37"/>
      <c r="AE51" s="37"/>
      <c r="AF51" s="287" t="s">
        <v>71</v>
      </c>
      <c r="AG51" s="105" t="s">
        <v>191</v>
      </c>
      <c r="AH51" s="77"/>
      <c r="AI51" s="77"/>
      <c r="AJ51" s="78"/>
      <c r="AK51" s="102">
        <v>1</v>
      </c>
      <c r="AL51" s="75"/>
      <c r="AM51" s="414"/>
      <c r="AN51" s="289" t="s">
        <v>70</v>
      </c>
      <c r="AP51" s="100"/>
      <c r="AQ51" s="100"/>
      <c r="AR51" s="101" t="s">
        <v>105</v>
      </c>
      <c r="AS51" s="174">
        <v>1.25</v>
      </c>
      <c r="AT51" s="103"/>
      <c r="AU51" s="185"/>
      <c r="AV51" s="46"/>
      <c r="AW51" s="24"/>
      <c r="AX51" s="287" t="s">
        <v>71</v>
      </c>
      <c r="AY51" s="105" t="s">
        <v>191</v>
      </c>
      <c r="AZ51" s="77"/>
      <c r="BA51" s="77"/>
      <c r="BB51" s="77"/>
      <c r="BC51" s="220"/>
      <c r="BD51" s="102">
        <v>1</v>
      </c>
      <c r="BE51" s="75"/>
      <c r="BF51" s="414"/>
      <c r="BG51" s="289" t="s">
        <v>70</v>
      </c>
      <c r="BI51" s="100"/>
      <c r="BJ51" s="100"/>
      <c r="BK51" s="101" t="s">
        <v>105</v>
      </c>
      <c r="BL51" s="174">
        <v>1.25</v>
      </c>
      <c r="BM51" s="103"/>
      <c r="BN51" s="185"/>
      <c r="BO51" s="40"/>
      <c r="BP51" s="179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</row>
    <row r="52" spans="2:82" s="52" customFormat="1" ht="47.25" customHeight="1">
      <c r="B52" s="233"/>
      <c r="C52" s="322" t="s">
        <v>217</v>
      </c>
      <c r="D52" s="323"/>
      <c r="E52" s="323"/>
      <c r="F52" s="323"/>
      <c r="G52" s="323"/>
      <c r="H52" s="324"/>
      <c r="I52" s="61">
        <v>0.5</v>
      </c>
      <c r="K52" s="62"/>
      <c r="L52" s="318"/>
      <c r="N52" s="1"/>
      <c r="O52" s="23"/>
      <c r="P52" s="24"/>
      <c r="Q52" s="233"/>
      <c r="R52" s="322" t="s">
        <v>217</v>
      </c>
      <c r="S52" s="323"/>
      <c r="T52" s="323"/>
      <c r="U52" s="323"/>
      <c r="V52" s="323"/>
      <c r="W52" s="324"/>
      <c r="X52" s="61">
        <v>0.5</v>
      </c>
      <c r="Z52" s="62"/>
      <c r="AA52" s="318"/>
      <c r="AC52" s="1"/>
      <c r="AD52" s="38"/>
      <c r="AE52" s="38"/>
      <c r="AF52" s="288"/>
      <c r="AG52" s="105" t="s">
        <v>190</v>
      </c>
      <c r="AH52" s="77"/>
      <c r="AI52" s="77"/>
      <c r="AJ52" s="78"/>
      <c r="AK52" s="174">
        <v>0.75</v>
      </c>
      <c r="AL52" s="75"/>
      <c r="AM52" s="414"/>
      <c r="AN52" s="290"/>
      <c r="AP52" s="76"/>
      <c r="AR52" s="86" t="s">
        <v>72</v>
      </c>
      <c r="AS52" s="174">
        <v>1</v>
      </c>
      <c r="AT52" s="90"/>
      <c r="AU52" s="186"/>
      <c r="AV52" s="63"/>
      <c r="AW52" s="24"/>
      <c r="AX52" s="288"/>
      <c r="AY52" s="105" t="s">
        <v>190</v>
      </c>
      <c r="AZ52" s="77"/>
      <c r="BA52" s="77"/>
      <c r="BB52" s="77"/>
      <c r="BC52" s="221"/>
      <c r="BD52" s="174">
        <v>0.75</v>
      </c>
      <c r="BE52" s="75"/>
      <c r="BF52" s="414"/>
      <c r="BG52" s="290"/>
      <c r="BI52" s="76"/>
      <c r="BK52" s="86" t="s">
        <v>72</v>
      </c>
      <c r="BL52" s="174">
        <v>1</v>
      </c>
      <c r="BM52" s="90"/>
      <c r="BN52" s="186"/>
      <c r="BO52" s="40"/>
      <c r="BP52" s="179"/>
      <c r="BW52" s="53"/>
      <c r="BX52" s="53"/>
      <c r="BY52" s="53"/>
      <c r="BZ52" s="53"/>
      <c r="CA52" s="53"/>
      <c r="CB52" s="53"/>
      <c r="CC52" s="53"/>
      <c r="CD52" s="53"/>
    </row>
    <row r="53" spans="2:82" s="52" customFormat="1" ht="47.25" customHeight="1">
      <c r="B53" s="233"/>
      <c r="C53" s="322" t="s">
        <v>182</v>
      </c>
      <c r="D53" s="323"/>
      <c r="E53" s="323"/>
      <c r="F53" s="323"/>
      <c r="G53" s="323"/>
      <c r="H53" s="324"/>
      <c r="I53" s="173">
        <v>0.25</v>
      </c>
      <c r="K53" s="62"/>
      <c r="L53" s="318"/>
      <c r="N53" s="1"/>
      <c r="O53" s="25"/>
      <c r="P53" s="26"/>
      <c r="Q53" s="233"/>
      <c r="R53" s="322" t="s">
        <v>182</v>
      </c>
      <c r="S53" s="323"/>
      <c r="T53" s="323"/>
      <c r="U53" s="323"/>
      <c r="V53" s="323"/>
      <c r="W53" s="324"/>
      <c r="X53" s="173">
        <v>0.25</v>
      </c>
      <c r="Z53" s="62"/>
      <c r="AA53" s="318"/>
      <c r="AC53" s="1"/>
      <c r="AD53" s="38"/>
      <c r="AE53" s="38"/>
      <c r="AF53" s="288"/>
      <c r="AG53" s="105" t="s">
        <v>189</v>
      </c>
      <c r="AH53" s="77"/>
      <c r="AI53" s="77"/>
      <c r="AJ53" s="78"/>
      <c r="AK53" s="102">
        <v>0.5</v>
      </c>
      <c r="AL53" s="75"/>
      <c r="AM53" s="414"/>
      <c r="AN53" s="290"/>
      <c r="AP53" s="76"/>
      <c r="AR53" s="86" t="s">
        <v>73</v>
      </c>
      <c r="AS53" s="174">
        <v>0.75</v>
      </c>
      <c r="AT53" s="90"/>
      <c r="AU53" s="186"/>
      <c r="AV53" s="63"/>
      <c r="AW53" s="26"/>
      <c r="AX53" s="288"/>
      <c r="AY53" s="105" t="s">
        <v>189</v>
      </c>
      <c r="AZ53" s="77"/>
      <c r="BA53" s="77"/>
      <c r="BB53" s="77"/>
      <c r="BC53" s="220"/>
      <c r="BD53" s="102">
        <v>0.5</v>
      </c>
      <c r="BE53" s="75"/>
      <c r="BF53" s="414"/>
      <c r="BG53" s="290"/>
      <c r="BI53" s="76"/>
      <c r="BK53" s="86" t="s">
        <v>73</v>
      </c>
      <c r="BL53" s="174">
        <v>0.75</v>
      </c>
      <c r="BM53" s="90"/>
      <c r="BN53" s="186"/>
      <c r="BO53" s="40"/>
      <c r="BP53" s="179"/>
      <c r="BW53" s="53"/>
      <c r="BX53" s="53"/>
      <c r="BY53" s="53"/>
      <c r="BZ53" s="65"/>
      <c r="CA53" s="65"/>
      <c r="CB53" s="53"/>
      <c r="CC53" s="53"/>
      <c r="CD53" s="53"/>
    </row>
    <row r="54" spans="2:82" s="52" customFormat="1" ht="47.25" customHeight="1">
      <c r="B54" s="232" t="s">
        <v>42</v>
      </c>
      <c r="C54" s="302" t="s">
        <v>183</v>
      </c>
      <c r="D54" s="303"/>
      <c r="E54" s="303"/>
      <c r="F54" s="303"/>
      <c r="G54" s="303"/>
      <c r="H54" s="304"/>
      <c r="I54" s="59">
        <v>1.5</v>
      </c>
      <c r="K54" s="60"/>
      <c r="L54" s="274"/>
      <c r="N54" s="1"/>
      <c r="O54" s="25"/>
      <c r="P54" s="26"/>
      <c r="Q54" s="232" t="s">
        <v>42</v>
      </c>
      <c r="R54" s="302" t="s">
        <v>183</v>
      </c>
      <c r="S54" s="303"/>
      <c r="T54" s="303"/>
      <c r="U54" s="303"/>
      <c r="V54" s="303"/>
      <c r="W54" s="304"/>
      <c r="X54" s="59">
        <v>1.5</v>
      </c>
      <c r="Z54" s="60"/>
      <c r="AA54" s="274"/>
      <c r="AC54" s="1"/>
      <c r="AD54" s="38"/>
      <c r="AE54" s="38"/>
      <c r="AF54" s="288"/>
      <c r="AG54" s="105" t="s">
        <v>188</v>
      </c>
      <c r="AH54" s="77"/>
      <c r="AI54" s="77"/>
      <c r="AJ54" s="78"/>
      <c r="AK54" s="174">
        <v>0.25</v>
      </c>
      <c r="AL54" s="75"/>
      <c r="AM54" s="414"/>
      <c r="AN54" s="290"/>
      <c r="AP54" s="76"/>
      <c r="AR54" s="86" t="s">
        <v>200</v>
      </c>
      <c r="AS54" s="174">
        <v>0.5</v>
      </c>
      <c r="AT54" s="90"/>
      <c r="AU54" s="186"/>
      <c r="AV54" s="63"/>
      <c r="AW54" s="26"/>
      <c r="AX54" s="288"/>
      <c r="AY54" s="105" t="s">
        <v>188</v>
      </c>
      <c r="AZ54" s="77"/>
      <c r="BA54" s="77"/>
      <c r="BB54" s="77"/>
      <c r="BC54" s="221"/>
      <c r="BD54" s="174">
        <v>0.25</v>
      </c>
      <c r="BE54" s="75"/>
      <c r="BF54" s="414"/>
      <c r="BG54" s="290"/>
      <c r="BI54" s="76"/>
      <c r="BK54" s="86" t="s">
        <v>200</v>
      </c>
      <c r="BL54" s="174">
        <v>0.5</v>
      </c>
      <c r="BM54" s="90"/>
      <c r="BN54" s="186"/>
      <c r="BO54" s="40"/>
      <c r="BP54" s="179"/>
      <c r="BW54" s="53"/>
      <c r="BX54" s="53"/>
      <c r="BY54" s="53"/>
      <c r="BZ54" s="65"/>
      <c r="CA54" s="65"/>
      <c r="CB54" s="53"/>
      <c r="CC54" s="53"/>
      <c r="CD54" s="53"/>
    </row>
    <row r="55" spans="2:82" s="52" customFormat="1" ht="47.25" customHeight="1">
      <c r="B55" s="232"/>
      <c r="C55" s="302" t="s">
        <v>184</v>
      </c>
      <c r="D55" s="303"/>
      <c r="E55" s="303"/>
      <c r="F55" s="303"/>
      <c r="G55" s="303"/>
      <c r="H55" s="304"/>
      <c r="I55" s="59">
        <v>1</v>
      </c>
      <c r="K55" s="60"/>
      <c r="L55" s="274"/>
      <c r="N55" s="1"/>
      <c r="O55" s="27"/>
      <c r="P55" s="28"/>
      <c r="Q55" s="232"/>
      <c r="R55" s="302" t="s">
        <v>184</v>
      </c>
      <c r="S55" s="303"/>
      <c r="T55" s="303"/>
      <c r="U55" s="303"/>
      <c r="V55" s="303"/>
      <c r="W55" s="304"/>
      <c r="X55" s="59">
        <v>1</v>
      </c>
      <c r="Z55" s="60"/>
      <c r="AA55" s="274"/>
      <c r="AC55" s="1"/>
      <c r="AD55" s="38"/>
      <c r="AE55" s="38"/>
      <c r="AF55" s="232" t="s">
        <v>192</v>
      </c>
      <c r="AG55" s="251" t="s">
        <v>225</v>
      </c>
      <c r="AH55" s="252"/>
      <c r="AI55" s="252"/>
      <c r="AJ55" s="253"/>
      <c r="AK55" s="172">
        <v>1.25</v>
      </c>
      <c r="AL55" s="60"/>
      <c r="AM55" s="235"/>
      <c r="AN55" s="291"/>
      <c r="AR55" s="86" t="s">
        <v>104</v>
      </c>
      <c r="AS55" s="174">
        <v>0.25</v>
      </c>
      <c r="AT55" s="90"/>
      <c r="AU55" s="186"/>
      <c r="AV55" s="63"/>
      <c r="AW55" s="28"/>
      <c r="AX55" s="232" t="s">
        <v>192</v>
      </c>
      <c r="AY55" s="251" t="s">
        <v>225</v>
      </c>
      <c r="AZ55" s="252"/>
      <c r="BA55" s="252"/>
      <c r="BB55" s="252"/>
      <c r="BC55" s="253"/>
      <c r="BD55" s="172">
        <v>1.25</v>
      </c>
      <c r="BE55" s="60"/>
      <c r="BF55" s="235"/>
      <c r="BG55" s="291"/>
      <c r="BK55" s="86" t="s">
        <v>104</v>
      </c>
      <c r="BL55" s="174">
        <v>0.25</v>
      </c>
      <c r="BM55" s="90"/>
      <c r="BN55" s="186"/>
      <c r="BO55" s="40"/>
      <c r="BP55" s="179"/>
      <c r="BW55" s="53"/>
      <c r="BX55" s="53"/>
      <c r="BY55" s="53"/>
      <c r="BZ55" s="53"/>
      <c r="CA55" s="53"/>
      <c r="CB55" s="53"/>
      <c r="CC55" s="53"/>
      <c r="CD55" s="53"/>
    </row>
    <row r="56" spans="2:82" s="52" customFormat="1" ht="47.25" customHeight="1">
      <c r="B56" s="232"/>
      <c r="C56" s="302" t="s">
        <v>216</v>
      </c>
      <c r="D56" s="303"/>
      <c r="E56" s="303"/>
      <c r="F56" s="303"/>
      <c r="G56" s="303"/>
      <c r="H56" s="304"/>
      <c r="I56" s="59">
        <v>0.5</v>
      </c>
      <c r="K56" s="60"/>
      <c r="L56" s="274"/>
      <c r="M56" s="1"/>
      <c r="N56" s="1"/>
      <c r="O56" s="6"/>
      <c r="P56" s="11"/>
      <c r="Q56" s="232"/>
      <c r="R56" s="302" t="s">
        <v>216</v>
      </c>
      <c r="S56" s="303"/>
      <c r="T56" s="303"/>
      <c r="U56" s="303"/>
      <c r="V56" s="303"/>
      <c r="W56" s="304"/>
      <c r="X56" s="59">
        <v>0.5</v>
      </c>
      <c r="Z56" s="60"/>
      <c r="AA56" s="274"/>
      <c r="AB56" s="1"/>
      <c r="AC56" s="1"/>
      <c r="AD56" s="1"/>
      <c r="AE56" s="1"/>
      <c r="AF56" s="232"/>
      <c r="AG56" s="251" t="s">
        <v>230</v>
      </c>
      <c r="AH56" s="252"/>
      <c r="AI56" s="252"/>
      <c r="AJ56" s="253"/>
      <c r="AK56" s="172">
        <v>0.75</v>
      </c>
      <c r="AL56" s="60"/>
      <c r="AM56" s="235"/>
      <c r="AN56" s="292" t="s">
        <v>74</v>
      </c>
      <c r="AO56" s="236" t="s">
        <v>75</v>
      </c>
      <c r="AP56" s="237"/>
      <c r="AQ56" s="237"/>
      <c r="AR56" s="238"/>
      <c r="AS56" s="172">
        <v>0.25</v>
      </c>
      <c r="AT56" s="91"/>
      <c r="AU56" s="176"/>
      <c r="AV56" s="13"/>
      <c r="AW56" s="11"/>
      <c r="AX56" s="232"/>
      <c r="AY56" s="251" t="s">
        <v>230</v>
      </c>
      <c r="AZ56" s="252"/>
      <c r="BA56" s="252"/>
      <c r="BB56" s="252"/>
      <c r="BC56" s="253"/>
      <c r="BD56" s="172">
        <v>0.75</v>
      </c>
      <c r="BE56" s="60"/>
      <c r="BF56" s="235"/>
      <c r="BG56" s="292" t="s">
        <v>74</v>
      </c>
      <c r="BH56" s="236" t="s">
        <v>75</v>
      </c>
      <c r="BI56" s="237"/>
      <c r="BJ56" s="237"/>
      <c r="BK56" s="238"/>
      <c r="BL56" s="172">
        <v>0.25</v>
      </c>
      <c r="BM56" s="91"/>
      <c r="BN56" s="176"/>
      <c r="BO56" s="40"/>
      <c r="BP56" s="179"/>
      <c r="BW56" s="53"/>
      <c r="BX56" s="53"/>
      <c r="BY56" s="53"/>
      <c r="BZ56" s="53"/>
      <c r="CA56" s="53"/>
      <c r="CB56" s="53"/>
      <c r="CC56" s="53"/>
      <c r="CD56" s="53"/>
    </row>
    <row r="57" spans="2:82" s="52" customFormat="1" ht="47.25" customHeight="1">
      <c r="B57" s="232"/>
      <c r="C57" s="302" t="s">
        <v>215</v>
      </c>
      <c r="D57" s="303"/>
      <c r="E57" s="303"/>
      <c r="F57" s="303"/>
      <c r="G57" s="303"/>
      <c r="H57" s="304"/>
      <c r="I57" s="172">
        <v>0.25</v>
      </c>
      <c r="K57" s="60"/>
      <c r="L57" s="274"/>
      <c r="M57" s="39"/>
      <c r="N57" s="39"/>
      <c r="O57" s="12"/>
      <c r="P57" s="15"/>
      <c r="Q57" s="232"/>
      <c r="R57" s="302" t="s">
        <v>215</v>
      </c>
      <c r="S57" s="303"/>
      <c r="T57" s="303"/>
      <c r="U57" s="303"/>
      <c r="V57" s="303"/>
      <c r="W57" s="304"/>
      <c r="X57" s="172">
        <v>0.25</v>
      </c>
      <c r="Z57" s="60"/>
      <c r="AA57" s="274"/>
      <c r="AB57" s="39"/>
      <c r="AC57" s="39"/>
      <c r="AD57" s="39"/>
      <c r="AE57" s="39"/>
      <c r="AF57" s="232"/>
      <c r="AG57" s="251" t="s">
        <v>229</v>
      </c>
      <c r="AH57" s="252"/>
      <c r="AI57" s="252"/>
      <c r="AJ57" s="253"/>
      <c r="AK57" s="172">
        <v>0.25</v>
      </c>
      <c r="AL57" s="60"/>
      <c r="AM57" s="235"/>
      <c r="AN57" s="293"/>
      <c r="AO57" s="236" t="s">
        <v>76</v>
      </c>
      <c r="AP57" s="237"/>
      <c r="AQ57" s="237"/>
      <c r="AR57" s="238"/>
      <c r="AS57" s="172">
        <v>0.25</v>
      </c>
      <c r="AT57" s="91"/>
      <c r="AU57" s="177"/>
      <c r="AV57" s="13"/>
      <c r="AW57" s="15"/>
      <c r="AX57" s="232"/>
      <c r="AY57" s="251" t="s">
        <v>229</v>
      </c>
      <c r="AZ57" s="252"/>
      <c r="BA57" s="252"/>
      <c r="BB57" s="252"/>
      <c r="BC57" s="253"/>
      <c r="BD57" s="172">
        <v>0.25</v>
      </c>
      <c r="BE57" s="60"/>
      <c r="BF57" s="235"/>
      <c r="BG57" s="293"/>
      <c r="BH57" s="236" t="s">
        <v>76</v>
      </c>
      <c r="BI57" s="237"/>
      <c r="BJ57" s="237"/>
      <c r="BK57" s="238"/>
      <c r="BL57" s="172">
        <v>0.25</v>
      </c>
      <c r="BM57" s="91"/>
      <c r="BN57" s="177"/>
      <c r="BO57" s="40"/>
      <c r="BP57" s="179"/>
      <c r="BW57" s="53"/>
      <c r="BX57" s="53"/>
      <c r="BY57" s="53"/>
      <c r="BZ57" s="53"/>
      <c r="CA57" s="53"/>
      <c r="CB57" s="53"/>
      <c r="CC57" s="53"/>
      <c r="CD57" s="53"/>
    </row>
    <row r="58" spans="2:82" s="52" customFormat="1" ht="47.25" customHeight="1">
      <c r="B58" s="317" t="s">
        <v>43</v>
      </c>
      <c r="C58" s="305" t="s">
        <v>185</v>
      </c>
      <c r="D58" s="306"/>
      <c r="E58" s="306"/>
      <c r="F58" s="306"/>
      <c r="G58" s="306"/>
      <c r="H58" s="307"/>
      <c r="I58" s="61">
        <v>1.5</v>
      </c>
      <c r="K58" s="62"/>
      <c r="L58" s="318"/>
      <c r="M58" s="39"/>
      <c r="N58" s="39"/>
      <c r="O58" s="166"/>
      <c r="P58" s="15"/>
      <c r="Q58" s="317" t="s">
        <v>43</v>
      </c>
      <c r="R58" s="305" t="s">
        <v>185</v>
      </c>
      <c r="S58" s="306"/>
      <c r="T58" s="306"/>
      <c r="U58" s="306"/>
      <c r="V58" s="306"/>
      <c r="W58" s="307"/>
      <c r="X58" s="61">
        <v>1.5</v>
      </c>
      <c r="Z58" s="62"/>
      <c r="AA58" s="318"/>
      <c r="AB58" s="39"/>
      <c r="AC58" s="39"/>
      <c r="AD58" s="39"/>
      <c r="AE58" s="39"/>
      <c r="AF58" s="233" t="s">
        <v>226</v>
      </c>
      <c r="AG58" s="254" t="s">
        <v>227</v>
      </c>
      <c r="AH58" s="255"/>
      <c r="AI58" s="255"/>
      <c r="AJ58" s="256"/>
      <c r="AK58" s="173">
        <v>1.25</v>
      </c>
      <c r="AL58" s="75"/>
      <c r="AM58" s="235"/>
      <c r="AN58" s="293"/>
      <c r="AO58" s="296" t="s">
        <v>77</v>
      </c>
      <c r="AP58" s="296"/>
      <c r="AQ58" s="296"/>
      <c r="AR58" s="296"/>
      <c r="AS58" s="172">
        <v>0.25</v>
      </c>
      <c r="AT58" s="92"/>
      <c r="AU58" s="178"/>
      <c r="AV58" s="13"/>
      <c r="AW58" s="15"/>
      <c r="AX58" s="233" t="s">
        <v>226</v>
      </c>
      <c r="AY58" s="254" t="s">
        <v>227</v>
      </c>
      <c r="AZ58" s="255"/>
      <c r="BA58" s="255"/>
      <c r="BB58" s="255"/>
      <c r="BC58" s="256"/>
      <c r="BD58" s="173">
        <v>1.25</v>
      </c>
      <c r="BE58" s="75"/>
      <c r="BF58" s="235"/>
      <c r="BG58" s="293"/>
      <c r="BH58" s="296" t="s">
        <v>77</v>
      </c>
      <c r="BI58" s="296"/>
      <c r="BJ58" s="296"/>
      <c r="BK58" s="296"/>
      <c r="BL58" s="172">
        <v>0.25</v>
      </c>
      <c r="BM58" s="92"/>
      <c r="BN58" s="178"/>
      <c r="BO58" s="40"/>
      <c r="BP58" s="179"/>
      <c r="BW58" s="53"/>
      <c r="BX58" s="53"/>
      <c r="BY58" s="53"/>
      <c r="BZ58" s="53"/>
      <c r="CA58" s="53"/>
      <c r="CB58" s="53"/>
      <c r="CC58" s="53"/>
      <c r="CD58" s="53"/>
    </row>
    <row r="59" spans="2:82" s="52" customFormat="1" ht="47.25" customHeight="1">
      <c r="B59" s="317"/>
      <c r="C59" s="305" t="s">
        <v>212</v>
      </c>
      <c r="D59" s="306"/>
      <c r="E59" s="306"/>
      <c r="F59" s="306"/>
      <c r="G59" s="306"/>
      <c r="H59" s="307"/>
      <c r="I59" s="61">
        <v>1</v>
      </c>
      <c r="K59" s="62"/>
      <c r="L59" s="318"/>
      <c r="M59" s="1"/>
      <c r="N59" s="1"/>
      <c r="O59" s="36"/>
      <c r="P59" s="17"/>
      <c r="Q59" s="317"/>
      <c r="R59" s="305" t="s">
        <v>212</v>
      </c>
      <c r="S59" s="306"/>
      <c r="T59" s="306"/>
      <c r="U59" s="306"/>
      <c r="V59" s="306"/>
      <c r="W59" s="307"/>
      <c r="X59" s="61">
        <v>1</v>
      </c>
      <c r="Z59" s="62"/>
      <c r="AA59" s="318"/>
      <c r="AB59" s="1"/>
      <c r="AC59" s="1"/>
      <c r="AD59" s="1"/>
      <c r="AE59" s="1"/>
      <c r="AF59" s="233"/>
      <c r="AG59" s="234" t="s">
        <v>228</v>
      </c>
      <c r="AH59" s="234"/>
      <c r="AI59" s="234"/>
      <c r="AJ59" s="234"/>
      <c r="AK59" s="173">
        <v>0.75</v>
      </c>
      <c r="AL59" s="75"/>
      <c r="AM59" s="235"/>
      <c r="AN59" s="281" t="s">
        <v>78</v>
      </c>
      <c r="AO59" s="283" t="s">
        <v>79</v>
      </c>
      <c r="AP59" s="283"/>
      <c r="AQ59" s="283"/>
      <c r="AR59" s="283"/>
      <c r="AS59" s="174">
        <v>0.25</v>
      </c>
      <c r="AT59" s="85"/>
      <c r="AU59" s="185"/>
      <c r="AV59" s="13"/>
      <c r="AW59" s="17"/>
      <c r="AX59" s="233"/>
      <c r="AY59" s="254" t="s">
        <v>228</v>
      </c>
      <c r="AZ59" s="255"/>
      <c r="BA59" s="255"/>
      <c r="BB59" s="255"/>
      <c r="BC59" s="256"/>
      <c r="BD59" s="173">
        <v>0.75</v>
      </c>
      <c r="BE59" s="75"/>
      <c r="BF59" s="235"/>
      <c r="BG59" s="281" t="s">
        <v>78</v>
      </c>
      <c r="BH59" s="283" t="s">
        <v>79</v>
      </c>
      <c r="BI59" s="283"/>
      <c r="BJ59" s="283"/>
      <c r="BK59" s="283"/>
      <c r="BL59" s="174">
        <v>0.25</v>
      </c>
      <c r="BM59" s="85"/>
      <c r="BN59" s="185"/>
      <c r="BO59" s="40"/>
      <c r="BP59" s="179"/>
      <c r="BW59" s="53"/>
      <c r="BX59" s="53"/>
      <c r="BY59" s="53"/>
      <c r="BZ59" s="53"/>
      <c r="CA59" s="53"/>
      <c r="CB59" s="53"/>
      <c r="CC59" s="53"/>
      <c r="CD59" s="53"/>
    </row>
    <row r="60" spans="2:82" s="52" customFormat="1" ht="47.25" customHeight="1">
      <c r="B60" s="317"/>
      <c r="C60" s="305" t="s">
        <v>213</v>
      </c>
      <c r="D60" s="306"/>
      <c r="E60" s="306"/>
      <c r="F60" s="306"/>
      <c r="G60" s="306"/>
      <c r="H60" s="307"/>
      <c r="I60" s="61">
        <v>0.5</v>
      </c>
      <c r="K60" s="62"/>
      <c r="L60" s="318"/>
      <c r="M60" s="1"/>
      <c r="N60" s="1"/>
      <c r="O60" s="36"/>
      <c r="P60" s="17"/>
      <c r="Q60" s="317"/>
      <c r="R60" s="305" t="s">
        <v>213</v>
      </c>
      <c r="S60" s="306"/>
      <c r="T60" s="306"/>
      <c r="U60" s="306"/>
      <c r="V60" s="306"/>
      <c r="W60" s="307"/>
      <c r="X60" s="61">
        <v>0.5</v>
      </c>
      <c r="Z60" s="62"/>
      <c r="AA60" s="318"/>
      <c r="AB60" s="1"/>
      <c r="AC60" s="1"/>
      <c r="AD60" s="18"/>
      <c r="AE60" s="18"/>
      <c r="AF60" s="233"/>
      <c r="AG60" s="234" t="s">
        <v>231</v>
      </c>
      <c r="AH60" s="234"/>
      <c r="AI60" s="234"/>
      <c r="AJ60" s="234"/>
      <c r="AK60" s="173">
        <v>0.25</v>
      </c>
      <c r="AL60" s="75"/>
      <c r="AM60" s="235"/>
      <c r="AN60" s="282"/>
      <c r="AO60" s="278" t="s">
        <v>82</v>
      </c>
      <c r="AP60" s="279"/>
      <c r="AQ60" s="279"/>
      <c r="AR60" s="280"/>
      <c r="AS60" s="174">
        <v>0.25</v>
      </c>
      <c r="AT60" s="85"/>
      <c r="AU60" s="186"/>
      <c r="AV60" s="13"/>
      <c r="AW60" s="17"/>
      <c r="AX60" s="233"/>
      <c r="AY60" s="254" t="s">
        <v>231</v>
      </c>
      <c r="AZ60" s="255"/>
      <c r="BA60" s="255"/>
      <c r="BB60" s="255"/>
      <c r="BC60" s="256"/>
      <c r="BD60" s="173">
        <v>0.25</v>
      </c>
      <c r="BE60" s="75"/>
      <c r="BF60" s="235"/>
      <c r="BG60" s="282"/>
      <c r="BH60" s="278" t="s">
        <v>82</v>
      </c>
      <c r="BI60" s="279"/>
      <c r="BJ60" s="279"/>
      <c r="BK60" s="280"/>
      <c r="BL60" s="174">
        <v>0.25</v>
      </c>
      <c r="BM60" s="85"/>
      <c r="BN60" s="186"/>
      <c r="BO60" s="179"/>
      <c r="BP60" s="179"/>
      <c r="BW60" s="53"/>
      <c r="BX60" s="53"/>
      <c r="BY60" s="53"/>
      <c r="BZ60" s="66"/>
      <c r="CA60" s="66"/>
      <c r="CB60" s="53"/>
      <c r="CC60" s="53"/>
      <c r="CD60" s="53"/>
    </row>
    <row r="61" spans="2:82" s="52" customFormat="1" ht="47.25" customHeight="1">
      <c r="B61" s="317"/>
      <c r="C61" s="305" t="s">
        <v>214</v>
      </c>
      <c r="D61" s="306"/>
      <c r="E61" s="306"/>
      <c r="F61" s="306"/>
      <c r="G61" s="306"/>
      <c r="H61" s="307"/>
      <c r="I61" s="173">
        <v>0.25</v>
      </c>
      <c r="K61" s="62"/>
      <c r="L61" s="318"/>
      <c r="M61" s="1"/>
      <c r="N61" s="1"/>
      <c r="O61" s="36"/>
      <c r="P61" s="17"/>
      <c r="Q61" s="317"/>
      <c r="R61" s="305" t="s">
        <v>214</v>
      </c>
      <c r="S61" s="306"/>
      <c r="T61" s="306"/>
      <c r="U61" s="306"/>
      <c r="V61" s="306"/>
      <c r="W61" s="307"/>
      <c r="X61" s="173">
        <v>0.25</v>
      </c>
      <c r="Z61" s="62"/>
      <c r="AA61" s="318"/>
      <c r="AB61" s="1"/>
      <c r="AC61" s="1"/>
      <c r="AD61" s="18"/>
      <c r="AE61" s="18"/>
      <c r="AF61" s="232" t="s">
        <v>80</v>
      </c>
      <c r="AG61" s="251" t="s">
        <v>81</v>
      </c>
      <c r="AH61" s="252"/>
      <c r="AI61" s="252"/>
      <c r="AJ61" s="253"/>
      <c r="AK61" s="172">
        <v>1</v>
      </c>
      <c r="AL61" s="60"/>
      <c r="AM61" s="235"/>
      <c r="AN61" s="282"/>
      <c r="AO61" s="283" t="s">
        <v>84</v>
      </c>
      <c r="AP61" s="283"/>
      <c r="AQ61" s="283"/>
      <c r="AR61" s="283"/>
      <c r="AS61" s="174">
        <v>0.25</v>
      </c>
      <c r="AT61" s="86"/>
      <c r="AU61" s="187"/>
      <c r="AV61" s="13"/>
      <c r="AW61" s="17"/>
      <c r="AX61" s="232" t="s">
        <v>80</v>
      </c>
      <c r="AY61" s="251" t="s">
        <v>81</v>
      </c>
      <c r="AZ61" s="252"/>
      <c r="BA61" s="252"/>
      <c r="BB61" s="252"/>
      <c r="BC61" s="253"/>
      <c r="BD61" s="172">
        <v>1</v>
      </c>
      <c r="BE61" s="60"/>
      <c r="BF61" s="235"/>
      <c r="BG61" s="282"/>
      <c r="BH61" s="283" t="s">
        <v>84</v>
      </c>
      <c r="BI61" s="283"/>
      <c r="BJ61" s="283"/>
      <c r="BK61" s="283"/>
      <c r="BL61" s="174">
        <v>0.25</v>
      </c>
      <c r="BM61" s="86"/>
      <c r="BN61" s="187"/>
      <c r="BO61" s="179"/>
      <c r="BP61" s="179"/>
      <c r="BW61" s="53"/>
      <c r="BX61" s="53"/>
      <c r="BY61" s="53"/>
      <c r="BZ61" s="53"/>
      <c r="CA61" s="53"/>
      <c r="CB61" s="53"/>
      <c r="CC61" s="53"/>
      <c r="CD61" s="53"/>
    </row>
    <row r="62" spans="2:82" s="52" customFormat="1" ht="47.25" customHeight="1">
      <c r="B62" s="301" t="s">
        <v>44</v>
      </c>
      <c r="C62" s="308" t="s">
        <v>45</v>
      </c>
      <c r="D62" s="309"/>
      <c r="E62" s="309"/>
      <c r="F62" s="309"/>
      <c r="G62" s="309"/>
      <c r="H62" s="310"/>
      <c r="I62" s="59">
        <v>1.5</v>
      </c>
      <c r="K62" s="60"/>
      <c r="L62" s="274"/>
      <c r="M62" s="443" t="s">
        <v>46</v>
      </c>
      <c r="N62" s="444"/>
      <c r="O62" s="167"/>
      <c r="P62" s="17"/>
      <c r="Q62" s="301" t="s">
        <v>44</v>
      </c>
      <c r="R62" s="308" t="s">
        <v>45</v>
      </c>
      <c r="S62" s="309"/>
      <c r="T62" s="309"/>
      <c r="U62" s="309"/>
      <c r="V62" s="309"/>
      <c r="W62" s="310"/>
      <c r="X62" s="59">
        <v>1.5</v>
      </c>
      <c r="Z62" s="60"/>
      <c r="AA62" s="274"/>
      <c r="AB62" s="443" t="s">
        <v>202</v>
      </c>
      <c r="AC62" s="444"/>
      <c r="AD62" s="18"/>
      <c r="AE62" s="18"/>
      <c r="AF62" s="232"/>
      <c r="AG62" s="295" t="s">
        <v>83</v>
      </c>
      <c r="AH62" s="295"/>
      <c r="AI62" s="295"/>
      <c r="AJ62" s="295"/>
      <c r="AK62" s="172">
        <v>0.75</v>
      </c>
      <c r="AL62" s="60"/>
      <c r="AM62" s="235"/>
      <c r="AN62" s="284" t="s">
        <v>88</v>
      </c>
      <c r="AO62" s="284"/>
      <c r="AP62" s="284"/>
      <c r="AQ62" s="284"/>
      <c r="AR62" s="285"/>
      <c r="AS62" s="172">
        <v>0.5</v>
      </c>
      <c r="AT62" s="91"/>
      <c r="AU62" s="217"/>
      <c r="AV62" s="13"/>
      <c r="AW62" s="17"/>
      <c r="AX62" s="232"/>
      <c r="AY62" s="251" t="s">
        <v>83</v>
      </c>
      <c r="AZ62" s="252"/>
      <c r="BA62" s="252"/>
      <c r="BB62" s="252"/>
      <c r="BC62" s="253"/>
      <c r="BD62" s="172">
        <v>0.75</v>
      </c>
      <c r="BE62" s="60"/>
      <c r="BF62" s="235"/>
      <c r="BG62" s="284" t="s">
        <v>88</v>
      </c>
      <c r="BH62" s="284"/>
      <c r="BI62" s="284"/>
      <c r="BJ62" s="284"/>
      <c r="BK62" s="285"/>
      <c r="BL62" s="172">
        <v>0.5</v>
      </c>
      <c r="BM62" s="91"/>
      <c r="BN62" s="217"/>
      <c r="BO62" s="179"/>
      <c r="BP62" s="179"/>
      <c r="BW62" s="53"/>
      <c r="BX62" s="53"/>
      <c r="BY62" s="53"/>
      <c r="BZ62" s="53"/>
      <c r="CA62" s="53"/>
      <c r="CB62" s="53"/>
      <c r="CC62" s="53"/>
      <c r="CD62" s="53"/>
    </row>
    <row r="63" spans="2:82" s="52" customFormat="1" ht="47.25" customHeight="1">
      <c r="B63" s="301"/>
      <c r="C63" s="308" t="s">
        <v>211</v>
      </c>
      <c r="D63" s="309"/>
      <c r="E63" s="309"/>
      <c r="F63" s="309"/>
      <c r="G63" s="309"/>
      <c r="H63" s="310"/>
      <c r="I63" s="59">
        <v>1</v>
      </c>
      <c r="K63" s="60"/>
      <c r="L63" s="274"/>
      <c r="M63" s="443"/>
      <c r="N63" s="444"/>
      <c r="O63" s="36"/>
      <c r="P63" s="17"/>
      <c r="Q63" s="301"/>
      <c r="R63" s="308" t="s">
        <v>211</v>
      </c>
      <c r="S63" s="309"/>
      <c r="T63" s="309"/>
      <c r="U63" s="309"/>
      <c r="V63" s="309"/>
      <c r="W63" s="310"/>
      <c r="X63" s="59">
        <v>1</v>
      </c>
      <c r="Z63" s="60"/>
      <c r="AA63" s="274"/>
      <c r="AB63" s="443"/>
      <c r="AC63" s="444"/>
      <c r="AD63" s="18"/>
      <c r="AE63" s="18"/>
      <c r="AF63" s="232"/>
      <c r="AG63" s="295" t="s">
        <v>85</v>
      </c>
      <c r="AH63" s="295"/>
      <c r="AI63" s="295"/>
      <c r="AJ63" s="295"/>
      <c r="AK63" s="172">
        <v>0.5</v>
      </c>
      <c r="AL63" s="60"/>
      <c r="AM63" s="235"/>
      <c r="AP63" s="286" t="s">
        <v>87</v>
      </c>
      <c r="AQ63" s="286"/>
      <c r="AR63" s="286"/>
      <c r="AS63" s="286"/>
      <c r="AV63" s="13"/>
      <c r="AW63" s="17"/>
      <c r="AX63" s="232"/>
      <c r="AY63" s="251" t="s">
        <v>85</v>
      </c>
      <c r="AZ63" s="252"/>
      <c r="BA63" s="252"/>
      <c r="BB63" s="252"/>
      <c r="BC63" s="253"/>
      <c r="BD63" s="172">
        <v>0.5</v>
      </c>
      <c r="BE63" s="60"/>
      <c r="BF63" s="235"/>
      <c r="BI63" s="286" t="s">
        <v>201</v>
      </c>
      <c r="BJ63" s="286"/>
      <c r="BK63" s="286"/>
      <c r="BL63" s="286"/>
      <c r="BO63" s="179"/>
      <c r="BP63" s="179"/>
      <c r="BW63" s="53"/>
      <c r="BX63" s="53"/>
      <c r="BY63" s="53"/>
      <c r="BZ63" s="53"/>
      <c r="CA63" s="53"/>
      <c r="CB63" s="53"/>
      <c r="CC63" s="53"/>
      <c r="CD63" s="53"/>
    </row>
    <row r="64" spans="2:82" s="52" customFormat="1" ht="47.25" customHeight="1">
      <c r="B64" s="301"/>
      <c r="C64" s="308" t="s">
        <v>187</v>
      </c>
      <c r="D64" s="309"/>
      <c r="E64" s="309"/>
      <c r="F64" s="309"/>
      <c r="G64" s="309"/>
      <c r="H64" s="310"/>
      <c r="I64" s="59">
        <v>0.5</v>
      </c>
      <c r="K64" s="60"/>
      <c r="L64" s="274"/>
      <c r="M64" s="445"/>
      <c r="N64" s="446"/>
      <c r="O64" s="36"/>
      <c r="P64" s="17"/>
      <c r="Q64" s="301"/>
      <c r="R64" s="308" t="s">
        <v>187</v>
      </c>
      <c r="S64" s="309"/>
      <c r="T64" s="309"/>
      <c r="U64" s="309"/>
      <c r="V64" s="309"/>
      <c r="W64" s="310"/>
      <c r="X64" s="59">
        <v>0.5</v>
      </c>
      <c r="Z64" s="60"/>
      <c r="AA64" s="274"/>
      <c r="AB64" s="445"/>
      <c r="AC64" s="446"/>
      <c r="AD64" s="18"/>
      <c r="AE64" s="18"/>
      <c r="AP64" s="415"/>
      <c r="AQ64" s="416"/>
      <c r="AR64" s="416"/>
      <c r="AS64" s="417"/>
      <c r="AV64" s="56"/>
      <c r="AW64" s="17"/>
      <c r="BI64" s="415"/>
      <c r="BJ64" s="416"/>
      <c r="BK64" s="416"/>
      <c r="BL64" s="417"/>
      <c r="BO64" s="179"/>
      <c r="BP64" s="179"/>
      <c r="BW64" s="53"/>
      <c r="BX64" s="53"/>
      <c r="BY64" s="53"/>
      <c r="BZ64" s="53"/>
      <c r="CA64" s="53"/>
      <c r="CB64" s="53"/>
      <c r="CC64" s="53"/>
      <c r="CD64" s="53"/>
    </row>
    <row r="65" spans="2:82" s="52" customFormat="1" ht="47.25" customHeight="1">
      <c r="B65" s="301"/>
      <c r="C65" s="308" t="s">
        <v>186</v>
      </c>
      <c r="D65" s="309"/>
      <c r="E65" s="309"/>
      <c r="F65" s="309"/>
      <c r="G65" s="309"/>
      <c r="H65" s="310"/>
      <c r="I65" s="172">
        <v>0.25</v>
      </c>
      <c r="K65" s="60"/>
      <c r="L65" s="274"/>
      <c r="M65" s="445"/>
      <c r="N65" s="446"/>
      <c r="O65" s="36"/>
      <c r="P65" s="17"/>
      <c r="Q65" s="301"/>
      <c r="R65" s="308" t="s">
        <v>186</v>
      </c>
      <c r="S65" s="309"/>
      <c r="T65" s="309"/>
      <c r="U65" s="309"/>
      <c r="V65" s="309"/>
      <c r="W65" s="310"/>
      <c r="X65" s="172">
        <v>0.25</v>
      </c>
      <c r="Z65" s="60"/>
      <c r="AA65" s="274"/>
      <c r="AB65" s="445"/>
      <c r="AC65" s="446"/>
      <c r="AD65" s="18"/>
      <c r="AE65" s="18"/>
      <c r="AP65" s="418"/>
      <c r="AQ65" s="419"/>
      <c r="AR65" s="419"/>
      <c r="AS65" s="420"/>
      <c r="AV65" s="56"/>
      <c r="AW65" s="17"/>
      <c r="BI65" s="418"/>
      <c r="BJ65" s="419"/>
      <c r="BK65" s="419"/>
      <c r="BL65" s="420"/>
      <c r="BO65" s="179"/>
      <c r="BP65" s="179"/>
      <c r="BW65" s="53"/>
      <c r="BX65" s="53"/>
      <c r="BY65" s="53"/>
      <c r="BZ65" s="53"/>
      <c r="CA65" s="53"/>
      <c r="CB65" s="53"/>
      <c r="CC65" s="53"/>
      <c r="CD65" s="53"/>
    </row>
    <row r="66" spans="2:82" s="52" customFormat="1" ht="41.25" customHeight="1">
      <c r="J66" s="18"/>
      <c r="K66" s="18"/>
      <c r="L66" s="18"/>
      <c r="M66" s="18"/>
      <c r="N66" s="18"/>
      <c r="O66" s="18"/>
      <c r="P66" s="18"/>
      <c r="Q66" s="18"/>
      <c r="R66" s="18"/>
      <c r="Y66" s="18"/>
      <c r="Z66" s="18"/>
      <c r="AA66" s="18"/>
      <c r="AB66" s="18"/>
      <c r="AC66" s="18"/>
      <c r="AD66" s="18"/>
      <c r="AE66" s="18"/>
      <c r="BO66" s="37"/>
      <c r="BW66" s="53"/>
      <c r="BX66" s="53"/>
      <c r="BY66" s="53"/>
      <c r="BZ66" s="53"/>
      <c r="CA66" s="53"/>
      <c r="CB66" s="53"/>
      <c r="CC66" s="53"/>
      <c r="CD66" s="53"/>
    </row>
    <row r="67" spans="2:82" s="52" customFormat="1" ht="41.25" customHeight="1">
      <c r="J67" s="18"/>
      <c r="K67" s="18"/>
      <c r="L67" s="18"/>
      <c r="M67" s="18"/>
      <c r="N67" s="18"/>
      <c r="O67" s="18"/>
      <c r="P67" s="18"/>
      <c r="Q67" s="18"/>
      <c r="R67" s="18"/>
      <c r="Y67" s="18"/>
      <c r="Z67" s="18"/>
      <c r="AA67" s="18"/>
      <c r="AB67" s="18"/>
      <c r="AC67" s="18"/>
      <c r="AD67" s="18"/>
      <c r="AE67" s="18"/>
      <c r="BO67" s="37"/>
      <c r="BW67" s="53"/>
      <c r="BX67" s="53"/>
      <c r="BY67" s="53"/>
      <c r="BZ67" s="53"/>
      <c r="CA67" s="53"/>
      <c r="CB67" s="53"/>
      <c r="CC67" s="53"/>
      <c r="CD67" s="53"/>
    </row>
    <row r="68" spans="2:82" ht="24" customHeight="1">
      <c r="B68" s="2"/>
      <c r="C68" s="2"/>
      <c r="D68" s="2"/>
      <c r="E68" s="2"/>
      <c r="F68" s="2"/>
      <c r="G68" s="2"/>
      <c r="H68" s="2"/>
      <c r="AV68" s="52"/>
      <c r="AW68" s="52"/>
    </row>
    <row r="79" spans="2:82" ht="24" customHeight="1"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</row>
    <row r="80" spans="2:82" ht="24" customHeight="1">
      <c r="AI80" s="93"/>
      <c r="AJ80" s="93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</row>
    <row r="81" spans="35:47" ht="24" customHeight="1">
      <c r="AI81" s="94"/>
      <c r="AJ81" s="94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</row>
    <row r="82" spans="35:47" ht="24" customHeight="1">
      <c r="AI82" s="94"/>
      <c r="AJ82" s="94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</row>
    <row r="83" spans="35:47" ht="24" customHeight="1">
      <c r="AI83" s="94"/>
      <c r="AJ83" s="94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</row>
    <row r="84" spans="35:47" ht="24" customHeight="1">
      <c r="AI84" s="94"/>
      <c r="AJ84" s="94"/>
      <c r="AK84" s="41"/>
      <c r="AL84" s="273"/>
      <c r="AM84" s="273"/>
      <c r="AN84" s="41"/>
      <c r="AO84" s="41"/>
      <c r="AP84" s="41"/>
      <c r="AQ84" s="41"/>
      <c r="AR84" s="413"/>
      <c r="AS84" s="413"/>
      <c r="AT84" s="41"/>
      <c r="AU84" s="41"/>
    </row>
    <row r="85" spans="35:47" ht="24" customHeight="1">
      <c r="AI85" s="41"/>
      <c r="AJ85" s="41"/>
      <c r="AK85" s="41"/>
      <c r="AL85" s="273"/>
      <c r="AM85" s="273"/>
      <c r="AN85" s="41"/>
      <c r="AO85" s="41"/>
      <c r="AP85" s="41"/>
      <c r="AQ85" s="41"/>
      <c r="AR85" s="413"/>
      <c r="AS85" s="413"/>
      <c r="AT85" s="41"/>
      <c r="AU85" s="41"/>
    </row>
    <row r="86" spans="35:47" ht="24" customHeight="1">
      <c r="AI86" s="41"/>
      <c r="AJ86" s="41"/>
      <c r="AK86" s="41"/>
      <c r="AL86" s="273"/>
      <c r="AM86" s="273"/>
      <c r="AN86" s="41"/>
      <c r="AO86" s="41"/>
      <c r="AP86" s="41"/>
      <c r="AQ86" s="41"/>
      <c r="AR86" s="413"/>
      <c r="AS86" s="413"/>
      <c r="AT86" s="41"/>
      <c r="AU86" s="41"/>
    </row>
    <row r="87" spans="35:47" ht="24" customHeight="1"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</row>
    <row r="88" spans="35:47" ht="24" customHeight="1"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</row>
    <row r="89" spans="35:47" ht="24" customHeight="1">
      <c r="AI89" s="41"/>
      <c r="AJ89" s="41"/>
      <c r="AK89" s="41"/>
      <c r="AL89" s="41"/>
      <c r="AM89" s="41"/>
      <c r="AN89" s="95"/>
      <c r="AO89" s="95"/>
      <c r="AP89" s="41"/>
      <c r="AQ89" s="41"/>
      <c r="AR89" s="41"/>
      <c r="AS89" s="41"/>
      <c r="AT89" s="41"/>
      <c r="AU89" s="41"/>
    </row>
    <row r="90" spans="35:47" ht="24" customHeight="1"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</row>
    <row r="91" spans="35:47" ht="24" customHeight="1"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</row>
    <row r="92" spans="35:47" ht="24" customHeight="1"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</row>
    <row r="93" spans="35:47" ht="24" customHeight="1"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</row>
    <row r="94" spans="35:47" ht="24" customHeight="1"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</row>
  </sheetData>
  <sheetProtection algorithmName="SHA-512" hashValue="vyrStwcCDqCLW9DLMr6i0ATFM6xuHuHBlcOhaM2ct24ct+GcQVvuhj3hw0Qnhc03vDVqB37iVwkX9Lhh9AfNgg==" saltValue="cwS9cqIwtu5eShYmyOtaXQ==" spinCount="100000" sheet="1" objects="1" scenarios="1" selectLockedCells="1"/>
  <mergeCells count="403">
    <mergeCell ref="AU12:AU13"/>
    <mergeCell ref="AX40:AZ40"/>
    <mergeCell ref="BC40:BG40"/>
    <mergeCell ref="BM11:BM12"/>
    <mergeCell ref="BK10:BL10"/>
    <mergeCell ref="BK11:BL11"/>
    <mergeCell ref="BK12:BL12"/>
    <mergeCell ref="BB10:BD10"/>
    <mergeCell ref="BB23:BC23"/>
    <mergeCell ref="BB24:BC24"/>
    <mergeCell ref="BB25:BC25"/>
    <mergeCell ref="AZ28:BA28"/>
    <mergeCell ref="AU10:BA10"/>
    <mergeCell ref="BB28:BC28"/>
    <mergeCell ref="BB26:BC26"/>
    <mergeCell ref="BB22:BC22"/>
    <mergeCell ref="BG10:BI14"/>
    <mergeCell ref="BB11:BC11"/>
    <mergeCell ref="BB12:BC12"/>
    <mergeCell ref="BB13:BC13"/>
    <mergeCell ref="BJ38:BK38"/>
    <mergeCell ref="BB15:BC15"/>
    <mergeCell ref="BB14:BC14"/>
    <mergeCell ref="R64:W64"/>
    <mergeCell ref="R65:W65"/>
    <mergeCell ref="R49:W49"/>
    <mergeCell ref="R50:W50"/>
    <mergeCell ref="AA50:AA53"/>
    <mergeCell ref="R51:W51"/>
    <mergeCell ref="R52:W52"/>
    <mergeCell ref="R53:W53"/>
    <mergeCell ref="R54:W54"/>
    <mergeCell ref="AA54:AA57"/>
    <mergeCell ref="R55:W55"/>
    <mergeCell ref="R56:W56"/>
    <mergeCell ref="R57:W57"/>
    <mergeCell ref="AA58:AA61"/>
    <mergeCell ref="R59:W59"/>
    <mergeCell ref="R60:W60"/>
    <mergeCell ref="R61:W61"/>
    <mergeCell ref="AB64:AC65"/>
    <mergeCell ref="AG56:AJ56"/>
    <mergeCell ref="AB62:AC63"/>
    <mergeCell ref="S27:T27"/>
    <mergeCell ref="R46:W46"/>
    <mergeCell ref="AZ29:BA29"/>
    <mergeCell ref="BB16:BC16"/>
    <mergeCell ref="BB17:BC17"/>
    <mergeCell ref="BB18:BC18"/>
    <mergeCell ref="BB19:BC19"/>
    <mergeCell ref="BB20:BC20"/>
    <mergeCell ref="BB21:BC21"/>
    <mergeCell ref="Q50:Q53"/>
    <mergeCell ref="Q54:Q57"/>
    <mergeCell ref="AX51:AX54"/>
    <mergeCell ref="BB34:BC34"/>
    <mergeCell ref="BB32:BC32"/>
    <mergeCell ref="BB27:BC27"/>
    <mergeCell ref="BB30:BC30"/>
    <mergeCell ref="BN39:BN40"/>
    <mergeCell ref="BJ39:BL39"/>
    <mergeCell ref="BJ40:BL40"/>
    <mergeCell ref="BL13:BN13"/>
    <mergeCell ref="BL14:BN14"/>
    <mergeCell ref="BN47:BN50"/>
    <mergeCell ref="BG51:BG55"/>
    <mergeCell ref="BF55:BF57"/>
    <mergeCell ref="BG56:BG58"/>
    <mergeCell ref="BF58:BF60"/>
    <mergeCell ref="M62:N63"/>
    <mergeCell ref="M64:N65"/>
    <mergeCell ref="B36:K37"/>
    <mergeCell ref="C38:H38"/>
    <mergeCell ref="C39:H39"/>
    <mergeCell ref="C40:H40"/>
    <mergeCell ref="C41:H41"/>
    <mergeCell ref="C42:H42"/>
    <mergeCell ref="C43:H43"/>
    <mergeCell ref="C44:H44"/>
    <mergeCell ref="C45:H45"/>
    <mergeCell ref="C46:H46"/>
    <mergeCell ref="C47:H47"/>
    <mergeCell ref="C48:H48"/>
    <mergeCell ref="C49:H49"/>
    <mergeCell ref="C50:H50"/>
    <mergeCell ref="C51:H51"/>
    <mergeCell ref="C52:H52"/>
    <mergeCell ref="L36:L37"/>
    <mergeCell ref="B50:B53"/>
    <mergeCell ref="B42:B45"/>
    <mergeCell ref="BH58:BK58"/>
    <mergeCell ref="BG59:BG61"/>
    <mergeCell ref="BH59:BK59"/>
    <mergeCell ref="BH60:BK60"/>
    <mergeCell ref="BF61:BF63"/>
    <mergeCell ref="BH61:BK61"/>
    <mergeCell ref="BG62:BK62"/>
    <mergeCell ref="BI63:BL63"/>
    <mergeCell ref="Q58:Q61"/>
    <mergeCell ref="AY58:BC58"/>
    <mergeCell ref="Q62:Q65"/>
    <mergeCell ref="R62:W62"/>
    <mergeCell ref="AA62:AA65"/>
    <mergeCell ref="R63:W63"/>
    <mergeCell ref="Q38:Q41"/>
    <mergeCell ref="Q42:Q45"/>
    <mergeCell ref="Q36:Z37"/>
    <mergeCell ref="R38:W38"/>
    <mergeCell ref="R39:W39"/>
    <mergeCell ref="R40:W40"/>
    <mergeCell ref="R41:W41"/>
    <mergeCell ref="R42:W42"/>
    <mergeCell ref="R43:W43"/>
    <mergeCell ref="R44:W44"/>
    <mergeCell ref="R45:W45"/>
    <mergeCell ref="R47:W47"/>
    <mergeCell ref="R48:W48"/>
    <mergeCell ref="R58:W58"/>
    <mergeCell ref="Q46:Q49"/>
    <mergeCell ref="Z17:AC17"/>
    <mergeCell ref="AF17:AG18"/>
    <mergeCell ref="AB20:AC26"/>
    <mergeCell ref="AH12:AH14"/>
    <mergeCell ref="AP14:AS14"/>
    <mergeCell ref="AN14:AO14"/>
    <mergeCell ref="AB11:AB12"/>
    <mergeCell ref="AR17:AS18"/>
    <mergeCell ref="AF14:AG14"/>
    <mergeCell ref="AF15:AS16"/>
    <mergeCell ref="AI13:AM13"/>
    <mergeCell ref="AI12:AM12"/>
    <mergeCell ref="AI14:AM14"/>
    <mergeCell ref="AQ13:AS13"/>
    <mergeCell ref="X13:Z13"/>
    <mergeCell ref="AH10:AM11"/>
    <mergeCell ref="Y20:AA26"/>
    <mergeCell ref="AN10:AO10"/>
    <mergeCell ref="AN12:AO12"/>
    <mergeCell ref="AS11:AS12"/>
    <mergeCell ref="AR11:AR12"/>
    <mergeCell ref="AN11:AO11"/>
    <mergeCell ref="AF46:AL46"/>
    <mergeCell ref="AN46:AT46"/>
    <mergeCell ref="AP43:AU43"/>
    <mergeCell ref="AP44:AU44"/>
    <mergeCell ref="AA36:AA37"/>
    <mergeCell ref="AO38:AP38"/>
    <mergeCell ref="AT38:AU38"/>
    <mergeCell ref="AI38:AN39"/>
    <mergeCell ref="AQ38:AR38"/>
    <mergeCell ref="AA42:AA45"/>
    <mergeCell ref="AA38:AA41"/>
    <mergeCell ref="AA46:AA49"/>
    <mergeCell ref="AJ42:AN42"/>
    <mergeCell ref="AO41:AQ41"/>
    <mergeCell ref="AR41:AU41"/>
    <mergeCell ref="AO42:AP42"/>
    <mergeCell ref="AQ42:AU42"/>
    <mergeCell ref="AJ40:AN40"/>
    <mergeCell ref="AO40:AP40"/>
    <mergeCell ref="AQ40:AR40"/>
    <mergeCell ref="AJ41:AN41"/>
    <mergeCell ref="AQ39:AR39"/>
    <mergeCell ref="AO39:AP39"/>
    <mergeCell ref="AT39:AU40"/>
    <mergeCell ref="AR84:AS86"/>
    <mergeCell ref="AF47:AF50"/>
    <mergeCell ref="AX47:AX50"/>
    <mergeCell ref="BF47:BF50"/>
    <mergeCell ref="BH56:BK56"/>
    <mergeCell ref="AY60:BC60"/>
    <mergeCell ref="AY61:BC61"/>
    <mergeCell ref="AY63:BC63"/>
    <mergeCell ref="AY62:BC62"/>
    <mergeCell ref="AO59:AR59"/>
    <mergeCell ref="AM51:AM54"/>
    <mergeCell ref="AP64:AS65"/>
    <mergeCell ref="AM61:AM63"/>
    <mergeCell ref="AX61:AX63"/>
    <mergeCell ref="BG47:BG50"/>
    <mergeCell ref="BI64:BL65"/>
    <mergeCell ref="BF51:BF54"/>
    <mergeCell ref="AX55:AX57"/>
    <mergeCell ref="AY55:BC55"/>
    <mergeCell ref="AY56:BC56"/>
    <mergeCell ref="AY57:BC57"/>
    <mergeCell ref="AY59:BC59"/>
    <mergeCell ref="BG46:BM46"/>
    <mergeCell ref="BV30:BV31"/>
    <mergeCell ref="AX46:BE46"/>
    <mergeCell ref="BQ30:BQ31"/>
    <mergeCell ref="BR30:BR31"/>
    <mergeCell ref="BB31:BC31"/>
    <mergeCell ref="BU30:BU31"/>
    <mergeCell ref="BS30:BS31"/>
    <mergeCell ref="BK41:BN41"/>
    <mergeCell ref="BC42:BG42"/>
    <mergeCell ref="BH42:BI42"/>
    <mergeCell ref="BJ42:BN42"/>
    <mergeCell ref="AX43:BG43"/>
    <mergeCell ref="BH43:BM43"/>
    <mergeCell ref="AX44:BG44"/>
    <mergeCell ref="BH44:BM44"/>
    <mergeCell ref="AX41:AZ42"/>
    <mergeCell ref="BC41:BG41"/>
    <mergeCell ref="BH41:BJ41"/>
    <mergeCell ref="BH38:BI38"/>
    <mergeCell ref="BM39:BM40"/>
    <mergeCell ref="BH40:BI40"/>
    <mergeCell ref="BA38:BG39"/>
    <mergeCell ref="BH39:BI39"/>
    <mergeCell ref="CB13:CC14"/>
    <mergeCell ref="BR21:BS22"/>
    <mergeCell ref="BT21:BU22"/>
    <mergeCell ref="BV21:BW22"/>
    <mergeCell ref="BX21:BY22"/>
    <mergeCell ref="BZ21:CA22"/>
    <mergeCell ref="CB21:CC22"/>
    <mergeCell ref="BK15:BL15"/>
    <mergeCell ref="BT13:BU14"/>
    <mergeCell ref="BV13:BW14"/>
    <mergeCell ref="BX13:BY14"/>
    <mergeCell ref="BZ13:CA14"/>
    <mergeCell ref="BR13:BS14"/>
    <mergeCell ref="BK22:BL22"/>
    <mergeCell ref="BB35:BC35"/>
    <mergeCell ref="BA40:BB42"/>
    <mergeCell ref="BB33:BC33"/>
    <mergeCell ref="B2:C2"/>
    <mergeCell ref="H6:I6"/>
    <mergeCell ref="J6:L6"/>
    <mergeCell ref="M6:N6"/>
    <mergeCell ref="B6:C6"/>
    <mergeCell ref="D6:E6"/>
    <mergeCell ref="F6:G6"/>
    <mergeCell ref="X12:Y12"/>
    <mergeCell ref="Z12:AA12"/>
    <mergeCell ref="X11:Y11"/>
    <mergeCell ref="Z11:AA11"/>
    <mergeCell ref="I12:J12"/>
    <mergeCell ref="K12:L12"/>
    <mergeCell ref="B3:B5"/>
    <mergeCell ref="D3:D5"/>
    <mergeCell ref="F3:F5"/>
    <mergeCell ref="H3:H5"/>
    <mergeCell ref="M28:N34"/>
    <mergeCell ref="M20:N26"/>
    <mergeCell ref="AS39:AS40"/>
    <mergeCell ref="Q19:R19"/>
    <mergeCell ref="W19:X19"/>
    <mergeCell ref="J19:K19"/>
    <mergeCell ref="Q14:R14"/>
    <mergeCell ref="S10:W11"/>
    <mergeCell ref="X10:Y10"/>
    <mergeCell ref="N11:N12"/>
    <mergeCell ref="BW29:BX29"/>
    <mergeCell ref="BQ27:BX28"/>
    <mergeCell ref="BW30:BX31"/>
    <mergeCell ref="BT30:BT31"/>
    <mergeCell ref="Q28:R34"/>
    <mergeCell ref="Q27:R27"/>
    <mergeCell ref="S28:T34"/>
    <mergeCell ref="U28:V34"/>
    <mergeCell ref="U27:V27"/>
    <mergeCell ref="W27:AC34"/>
    <mergeCell ref="U20:V26"/>
    <mergeCell ref="W20:X26"/>
    <mergeCell ref="Y19:AA19"/>
    <mergeCell ref="Q20:R26"/>
    <mergeCell ref="S20:T26"/>
    <mergeCell ref="S19:T19"/>
    <mergeCell ref="AH17:AI18"/>
    <mergeCell ref="AP17:AQ18"/>
    <mergeCell ref="Z10:AA10"/>
    <mergeCell ref="I11:J11"/>
    <mergeCell ref="K11:L11"/>
    <mergeCell ref="S12:S14"/>
    <mergeCell ref="T12:W12"/>
    <mergeCell ref="AA13:AC13"/>
    <mergeCell ref="X14:Y14"/>
    <mergeCell ref="Z14:AC14"/>
    <mergeCell ref="AB19:AC19"/>
    <mergeCell ref="E17:J17"/>
    <mergeCell ref="Q16:S17"/>
    <mergeCell ref="Z16:AC16"/>
    <mergeCell ref="T16:Y16"/>
    <mergeCell ref="T17:Y17"/>
    <mergeCell ref="T13:W13"/>
    <mergeCell ref="B15:N15"/>
    <mergeCell ref="AC11:AC12"/>
    <mergeCell ref="D12:D14"/>
    <mergeCell ref="E12:H12"/>
    <mergeCell ref="D10:H11"/>
    <mergeCell ref="I10:J10"/>
    <mergeCell ref="K10:L10"/>
    <mergeCell ref="L13:N13"/>
    <mergeCell ref="M11:M12"/>
    <mergeCell ref="F2:G2"/>
    <mergeCell ref="H2:I2"/>
    <mergeCell ref="J2:L2"/>
    <mergeCell ref="B7:B9"/>
    <mergeCell ref="M2:N2"/>
    <mergeCell ref="K14:N14"/>
    <mergeCell ref="F20:G26"/>
    <mergeCell ref="H20:I26"/>
    <mergeCell ref="J20:L26"/>
    <mergeCell ref="D20:E26"/>
    <mergeCell ref="D7:D9"/>
    <mergeCell ref="F7:F9"/>
    <mergeCell ref="H7:H9"/>
    <mergeCell ref="J7:K9"/>
    <mergeCell ref="M7:M9"/>
    <mergeCell ref="B16:D17"/>
    <mergeCell ref="J3:K5"/>
    <mergeCell ref="M3:M5"/>
    <mergeCell ref="D2:E2"/>
    <mergeCell ref="B14:C14"/>
    <mergeCell ref="E13:H13"/>
    <mergeCell ref="I13:K13"/>
    <mergeCell ref="I14:J14"/>
    <mergeCell ref="E14:H14"/>
    <mergeCell ref="B38:B41"/>
    <mergeCell ref="L38:L41"/>
    <mergeCell ref="B46:B49"/>
    <mergeCell ref="B58:B61"/>
    <mergeCell ref="L50:L53"/>
    <mergeCell ref="L54:L57"/>
    <mergeCell ref="L58:L61"/>
    <mergeCell ref="L46:L49"/>
    <mergeCell ref="C53:H53"/>
    <mergeCell ref="L42:L45"/>
    <mergeCell ref="B28:C34"/>
    <mergeCell ref="D28:E34"/>
    <mergeCell ref="F28:G34"/>
    <mergeCell ref="E16:J16"/>
    <mergeCell ref="H28:I34"/>
    <mergeCell ref="J27:K27"/>
    <mergeCell ref="J28:L34"/>
    <mergeCell ref="K16:N16"/>
    <mergeCell ref="K17:N17"/>
    <mergeCell ref="B20:C26"/>
    <mergeCell ref="B62:B65"/>
    <mergeCell ref="B54:B57"/>
    <mergeCell ref="C54:H54"/>
    <mergeCell ref="C55:H55"/>
    <mergeCell ref="C56:H56"/>
    <mergeCell ref="C57:H57"/>
    <mergeCell ref="C58:H58"/>
    <mergeCell ref="C59:H59"/>
    <mergeCell ref="C60:H60"/>
    <mergeCell ref="C61:H61"/>
    <mergeCell ref="C62:H62"/>
    <mergeCell ref="C63:H63"/>
    <mergeCell ref="C64:H64"/>
    <mergeCell ref="C65:H65"/>
    <mergeCell ref="AP12:AQ12"/>
    <mergeCell ref="AL84:AM86"/>
    <mergeCell ref="L62:L65"/>
    <mergeCell ref="AN47:AN50"/>
    <mergeCell ref="AO60:AR60"/>
    <mergeCell ref="AN59:AN61"/>
    <mergeCell ref="AO61:AR61"/>
    <mergeCell ref="AG61:AJ61"/>
    <mergeCell ref="AF61:AF63"/>
    <mergeCell ref="AN62:AR62"/>
    <mergeCell ref="AP63:AS63"/>
    <mergeCell ref="AF51:AF54"/>
    <mergeCell ref="AO56:AR56"/>
    <mergeCell ref="AN51:AN55"/>
    <mergeCell ref="AN56:AN58"/>
    <mergeCell ref="AM47:AM50"/>
    <mergeCell ref="AG63:AJ63"/>
    <mergeCell ref="AG62:AJ62"/>
    <mergeCell ref="AG57:AJ57"/>
    <mergeCell ref="AO57:AR57"/>
    <mergeCell ref="AO58:AR58"/>
    <mergeCell ref="AN13:AP13"/>
    <mergeCell ref="T14:W14"/>
    <mergeCell ref="U19:V19"/>
    <mergeCell ref="FI1:FI5"/>
    <mergeCell ref="AF55:AF57"/>
    <mergeCell ref="AF58:AF60"/>
    <mergeCell ref="AG59:AJ59"/>
    <mergeCell ref="AG60:AJ60"/>
    <mergeCell ref="AU47:AU50"/>
    <mergeCell ref="AM55:AM57"/>
    <mergeCell ref="AM58:AM60"/>
    <mergeCell ref="BH57:BK57"/>
    <mergeCell ref="AF40:AH40"/>
    <mergeCell ref="AF41:AH42"/>
    <mergeCell ref="AF43:AO43"/>
    <mergeCell ref="AF44:AO44"/>
    <mergeCell ref="AI40:AI42"/>
    <mergeCell ref="AG55:AJ55"/>
    <mergeCell ref="AG58:AJ58"/>
    <mergeCell ref="AX58:AX60"/>
    <mergeCell ref="BN11:BN12"/>
    <mergeCell ref="AP10:AQ10"/>
    <mergeCell ref="BK29:BL29"/>
    <mergeCell ref="AU27:BA27"/>
    <mergeCell ref="AU28:AY29"/>
    <mergeCell ref="BB29:BC29"/>
    <mergeCell ref="AP11:AQ11"/>
  </mergeCells>
  <conditionalFormatting sqref="AS10:AT10 O49:P49 N10:P10 AC10:AE10 AW49 AH38:AI38 AV38:AW38 AD49:AE51 AS38:AT38 AO38 AZ38:BA38 BM38:BN38">
    <cfRule type="cellIs" dxfId="36" priority="136" operator="equal">
      <formula>3</formula>
    </cfRule>
    <cfRule type="cellIs" dxfId="35" priority="137" operator="equal">
      <formula>2</formula>
    </cfRule>
  </conditionalFormatting>
  <conditionalFormatting sqref="B69:H74 AF46 AI80:AJ84 AP47:AR49 BM16 AH12:AI14 AN11:AT14 I68:P74 J20 B20:I26 Q28:V35 Y20 M20:X26 B38:B42 AD37:AE38 L3:L5 H3 I10:J10 G3:G5 F3 I3:I5 J3 M3 C7:C9 D10 B7 E7:E9 D7 G7:G9 H7 F7 I7:I9 J7 N7:N9 J28 B28:I35 M28:N35 O48:P55 B38:C38 AA66:AE67 AA20:AE26 AV57:AW58 AV48:AW51 AR36 O59:P65 AW48:AW55 AH10 AW59:AW65 AS46:AU46 P3 N3:O5 M7 AM46:AN46 L42:L44 C3:C5 E3:E5 L7:L9 S11:AE14 I11:M11 O11:P11 BO41:BO43 AW37:BN37 AH51:AJ54 AH38:AI38 AH39 AQ39 AS38:AT39 AO38:AO39 AD48:AE55 M10:P10 AL51:AL57 AL61:AL62 S15:AC15 AD15:AE17 B36 L36 M75:P102 B122:P65543 B75:D102 B103:H121 L103:P121 B43:C43 B46:C46 L46 L50:L65 L38 I38:I43 K38:K43 I56:I65 K57:K65 I46:I53 K46:K53 C56 B57:C65 O37:P38 AD59:AE65 L66:R67 BK11:BK12 BM10:BN12 AI40:AR40 AV38:AW43 AJ41:AU42 AP63:AP64 AZ38:BA38 BC40:BJ40 BA40 BM38:BN39 BL13 S10:Y10 AB10:AE10 AN10:AO10 AR10:AT10">
    <cfRule type="cellIs" dxfId="34" priority="135" operator="equal">
      <formula>0</formula>
    </cfRule>
  </conditionalFormatting>
  <conditionalFormatting sqref="BJ14:BL14 BJ10:BJ12 BJ13:BK13">
    <cfRule type="cellIs" dxfId="33" priority="52" operator="equal">
      <formula>0</formula>
    </cfRule>
  </conditionalFormatting>
  <conditionalFormatting sqref="BN10">
    <cfRule type="cellIs" dxfId="32" priority="53" operator="equal">
      <formula>3</formula>
    </cfRule>
    <cfRule type="cellIs" dxfId="31" priority="54" operator="equal">
      <formula>2</formula>
    </cfRule>
  </conditionalFormatting>
  <conditionalFormatting sqref="BN43">
    <cfRule type="cellIs" dxfId="30" priority="44" operator="equal">
      <formula>0</formula>
    </cfRule>
  </conditionalFormatting>
  <conditionalFormatting sqref="AX46 BL46:BN46 BF46:BG46">
    <cfRule type="cellIs" dxfId="29" priority="47" operator="equal">
      <formula>0</formula>
    </cfRule>
  </conditionalFormatting>
  <conditionalFormatting sqref="AT57 AT60">
    <cfRule type="cellIs" dxfId="28" priority="38" operator="equal">
      <formula>3</formula>
    </cfRule>
    <cfRule type="cellIs" dxfId="27" priority="39" operator="equal">
      <formula>2</formula>
    </cfRule>
  </conditionalFormatting>
  <conditionalFormatting sqref="AT56:AT60 AT62">
    <cfRule type="cellIs" dxfId="26" priority="37" operator="equal">
      <formula>0</formula>
    </cfRule>
  </conditionalFormatting>
  <conditionalFormatting sqref="FI1:FI2">
    <cfRule type="expression" dxfId="25" priority="22">
      <formula>AND(CB7&gt;0,CB8+CD8+CE8+CF8+CG8&lt;5)</formula>
    </cfRule>
  </conditionalFormatting>
  <conditionalFormatting sqref="BI47:BK49 BI63:BI64 BE51:BE57 BE61:BE62">
    <cfRule type="cellIs" dxfId="24" priority="14" operator="equal">
      <formula>0</formula>
    </cfRule>
  </conditionalFormatting>
  <conditionalFormatting sqref="AL58:AL59">
    <cfRule type="cellIs" dxfId="23" priority="20" operator="equal">
      <formula>0</formula>
    </cfRule>
  </conditionalFormatting>
  <conditionalFormatting sqref="AH17:AI18 B15:N15">
    <cfRule type="expression" dxfId="22" priority="138">
      <formula>$AH$17&gt;$CA$7</formula>
    </cfRule>
  </conditionalFormatting>
  <conditionalFormatting sqref="K10:L10">
    <cfRule type="expression" dxfId="21" priority="140">
      <formula>AND(CB7&gt;0,CB8=0)</formula>
    </cfRule>
  </conditionalFormatting>
  <conditionalFormatting sqref="K11:L11">
    <cfRule type="expression" dxfId="20" priority="141">
      <formula>AND(CB7&gt;0,CD8=0)</formula>
    </cfRule>
  </conditionalFormatting>
  <conditionalFormatting sqref="L13:N13">
    <cfRule type="expression" dxfId="19" priority="142">
      <formula>AND(CB7&gt;0,CE8=0)</formula>
    </cfRule>
  </conditionalFormatting>
  <conditionalFormatting sqref="K14:N14">
    <cfRule type="expression" dxfId="18" priority="143">
      <formula>AND(CB7&gt;0,CF8=0)</formula>
    </cfRule>
  </conditionalFormatting>
  <conditionalFormatting sqref="N11:N12">
    <cfRule type="expression" dxfId="17" priority="144">
      <formula>AND(CB7&gt;0,CG8=0)</formula>
    </cfRule>
  </conditionalFormatting>
  <conditionalFormatting sqref="FI4:FI5">
    <cfRule type="expression" dxfId="16" priority="145">
      <formula>AND(X8&gt;0,X9+Z9+AA9+AB9+AC9&lt;5)</formula>
    </cfRule>
  </conditionalFormatting>
  <conditionalFormatting sqref="AZ51:BB54">
    <cfRule type="cellIs" dxfId="15" priority="15" operator="equal">
      <formula>0</formula>
    </cfRule>
  </conditionalFormatting>
  <conditionalFormatting sqref="BE58:BE59">
    <cfRule type="cellIs" dxfId="14" priority="10" operator="equal">
      <formula>0</formula>
    </cfRule>
  </conditionalFormatting>
  <conditionalFormatting sqref="BM57 BM60">
    <cfRule type="cellIs" dxfId="13" priority="12" operator="equal">
      <formula>3</formula>
    </cfRule>
    <cfRule type="cellIs" dxfId="12" priority="13" operator="equal">
      <formula>2</formula>
    </cfRule>
  </conditionalFormatting>
  <conditionalFormatting sqref="BM56:BM60 BM62">
    <cfRule type="cellIs" dxfId="11" priority="11" operator="equal">
      <formula>0</formula>
    </cfRule>
  </conditionalFormatting>
  <conditionalFormatting sqref="Q38:Q42 R38 AA42:AA44 Q36 AA36 Q43:R43 Q46:R46 AA46 AA50:AA65 AA38 X38:X43 Z38:Z43 X56:X65 Z57:Z65 X46:X53 Z46:Z53 R56 Q57:R65">
    <cfRule type="cellIs" dxfId="10" priority="9" operator="equal">
      <formula>0</formula>
    </cfRule>
  </conditionalFormatting>
  <conditionalFormatting sqref="BH38">
    <cfRule type="cellIs" dxfId="9" priority="7" operator="equal">
      <formula>3</formula>
    </cfRule>
    <cfRule type="cellIs" dxfId="8" priority="8" operator="equal">
      <formula>2</formula>
    </cfRule>
  </conditionalFormatting>
  <conditionalFormatting sqref="AZ39 BJ39 BH38:BH39 BC41:BN42">
    <cfRule type="cellIs" dxfId="7" priority="6" operator="equal">
      <formula>0</formula>
    </cfRule>
  </conditionalFormatting>
  <conditionalFormatting sqref="FI3">
    <cfRule type="expression" dxfId="6" priority="149">
      <formula>AND(CB9&gt;0,X8+Z8+AA8+AB8+AC8&lt;5)</formula>
    </cfRule>
  </conditionalFormatting>
  <conditionalFormatting sqref="Z10:AA10">
    <cfRule type="expression" dxfId="4" priority="5">
      <formula>AND(CQ7&gt;0,CQ8=0)</formula>
    </cfRule>
  </conditionalFormatting>
  <conditionalFormatting sqref="AP10:AQ10">
    <cfRule type="expression" dxfId="3" priority="4">
      <formula>AND(DG7&gt;0,DG8=0)</formula>
    </cfRule>
  </conditionalFormatting>
  <conditionalFormatting sqref="AQ38:AR38">
    <cfRule type="expression" dxfId="2" priority="3">
      <formula>AND(DH35&gt;0,DH36=0)</formula>
    </cfRule>
  </conditionalFormatting>
  <conditionalFormatting sqref="BJ38:BL38">
    <cfRule type="expression" dxfId="1" priority="2">
      <formula>AND(EA35&gt;0,EA36=0)</formula>
    </cfRule>
  </conditionalFormatting>
  <conditionalFormatting sqref="BK10:BL10">
    <cfRule type="expression" dxfId="0" priority="1">
      <formula>AND(EB7&gt;0,EB8=0)</formula>
    </cfRule>
  </conditionalFormatting>
  <dataValidations count="4">
    <dataValidation type="list" allowBlank="1" showInputMessage="1" showErrorMessage="1" promptTitle="figuras" prompt="utilizar este filtro, para as figuras pares e trios,bem como para as figuras individuais, quando são as mesmas para todos os elementos do par ou trio" sqref="B7 F7 J7 M3 H3 D3 B3 F3 J3 M7 H7 D7">
      <formula1>lista</formula1>
    </dataValidation>
    <dataValidation allowBlank="1" showInputMessage="1" showErrorMessage="1" promptTitle="figuras individuais" prompt="utilizar este filtro somente para as figuras individuais, quando são relalizadas figuras diferentes pelos pares ou trios" sqref="BQ39 AX2:BA6 O2:O9 P6:R9 P3:R3 BX8:BZ9 CG5:CG7 CH5:CI9 CC8:CC9 CA9:CB9 CD9:CG9 S8:AH9 CJ5:CJ7 P2:AH2 AH3:AH5 FI1 BX5:CC5 CE5:CF5"/>
    <dataValidation type="list" allowBlank="1" showInputMessage="1" showErrorMessage="1" promptTitle="figuras individuais" prompt="utilizar este filtro somente para as figuras individuais, quando são relalizadas figuras diferentes pelos pares ou trios" sqref="C3:C5 N3:N5 E3:E5 G3:G5 L3:L5 I3:I5 E7:E9 C7:C9 G7:G9 L7:L9 I7:I9 N7:N9">
      <formula1>lista</formula1>
    </dataValidation>
    <dataValidation type="list" allowBlank="1" showInputMessage="1" showErrorMessage="1" promptTitle="especialidade" prompt="escolher no filtro a especialidade correspondente " sqref="L13:N13">
      <formula1>especialidades</formula1>
    </dataValidation>
  </dataValidations>
  <printOptions horizontalCentered="1" verticalCentered="1"/>
  <pageMargins left="0" right="0" top="0" bottom="0" header="0.31496062992125984" footer="0.31496062992125984"/>
  <pageSetup paperSize="9" scale="28" orientation="landscape" r:id="rId1"/>
  <rowBreaks count="2" manualBreakCount="2">
    <brk id="65" max="67" man="1"/>
    <brk id="67" max="66" man="1"/>
  </rowBreaks>
  <colBreaks count="1" manualBreakCount="1">
    <brk id="30" max="1048575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31"/>
  <sheetViews>
    <sheetView showGridLines="0" showRowColHeaders="0" view="pageBreakPreview" zoomScale="80" zoomScaleNormal="100" zoomScaleSheetLayoutView="80" workbookViewId="0"/>
  </sheetViews>
  <sheetFormatPr defaultRowHeight="15"/>
  <cols>
    <col min="1" max="1" width="34.28515625" bestFit="1" customWidth="1"/>
  </cols>
  <sheetData>
    <row r="5" spans="1:13">
      <c r="A5" s="29"/>
      <c r="B5" s="30"/>
      <c r="C5" s="31"/>
      <c r="D5" s="31"/>
      <c r="E5" s="30"/>
      <c r="F5" s="30"/>
      <c r="G5" s="30"/>
      <c r="H5" s="30"/>
      <c r="I5" s="30"/>
      <c r="J5" s="30"/>
      <c r="K5" s="30"/>
      <c r="L5" s="30"/>
      <c r="M5" s="30"/>
    </row>
    <row r="6" spans="1:13">
      <c r="A6" s="29"/>
      <c r="B6" s="30"/>
      <c r="C6" s="31"/>
      <c r="D6" s="31"/>
      <c r="E6" s="30"/>
      <c r="F6" s="30"/>
      <c r="G6" s="30"/>
      <c r="H6" s="30"/>
      <c r="I6" s="30"/>
      <c r="J6" s="30"/>
      <c r="K6" s="30"/>
      <c r="L6" s="30"/>
      <c r="M6" s="30"/>
    </row>
    <row r="7" spans="1:13">
      <c r="A7" s="466" t="s">
        <v>22</v>
      </c>
      <c r="B7" s="466"/>
      <c r="C7" s="466"/>
      <c r="D7" s="466"/>
      <c r="E7" s="466"/>
      <c r="F7" s="466"/>
      <c r="G7" s="466"/>
      <c r="H7" s="466"/>
      <c r="I7" s="466"/>
      <c r="J7" s="466"/>
      <c r="K7" s="466"/>
      <c r="L7" s="466"/>
      <c r="M7" s="466"/>
    </row>
    <row r="8" spans="1:13" ht="35.25" customHeight="1">
      <c r="A8" s="466"/>
      <c r="B8" s="466"/>
      <c r="C8" s="466"/>
      <c r="D8" s="466"/>
      <c r="E8" s="466"/>
      <c r="F8" s="466"/>
      <c r="G8" s="466"/>
      <c r="H8" s="466"/>
      <c r="I8" s="466"/>
      <c r="J8" s="466"/>
      <c r="K8" s="466"/>
      <c r="L8" s="466"/>
      <c r="M8" s="466"/>
    </row>
    <row r="9" spans="1:13" ht="35.25" customHeight="1">
      <c r="A9" s="467" t="s">
        <v>137</v>
      </c>
      <c r="B9" s="467"/>
      <c r="C9" s="467"/>
      <c r="D9" s="467"/>
      <c r="E9" s="467"/>
      <c r="F9" s="467"/>
      <c r="G9" s="467"/>
      <c r="H9" s="467"/>
      <c r="I9" s="467"/>
      <c r="J9" s="467"/>
      <c r="K9" s="467"/>
      <c r="L9" s="467"/>
      <c r="M9" s="467"/>
    </row>
    <row r="10" spans="1:13" ht="35.25" customHeight="1">
      <c r="A10" s="467"/>
      <c r="B10" s="467"/>
      <c r="C10" s="467"/>
      <c r="D10" s="467"/>
      <c r="E10" s="467"/>
      <c r="F10" s="467"/>
      <c r="G10" s="467"/>
      <c r="H10" s="467"/>
      <c r="I10" s="467"/>
      <c r="J10" s="467"/>
      <c r="K10" s="467"/>
      <c r="L10" s="467"/>
      <c r="M10" s="467"/>
    </row>
    <row r="11" spans="1:13" ht="35.25" customHeight="1">
      <c r="A11" s="467"/>
      <c r="B11" s="467"/>
      <c r="C11" s="467"/>
      <c r="D11" s="467"/>
      <c r="E11" s="467"/>
      <c r="F11" s="467"/>
      <c r="G11" s="467"/>
      <c r="H11" s="467"/>
      <c r="I11" s="467"/>
      <c r="J11" s="467"/>
      <c r="K11" s="467"/>
      <c r="L11" s="467"/>
      <c r="M11" s="467"/>
    </row>
    <row r="12" spans="1:13" ht="15.75" thickBot="1"/>
    <row r="13" spans="1:13" ht="15" customHeight="1" thickTop="1">
      <c r="A13" s="471" t="s">
        <v>119</v>
      </c>
      <c r="B13" s="471"/>
      <c r="C13" s="471"/>
      <c r="D13" s="471"/>
      <c r="E13" s="471"/>
      <c r="F13" s="471"/>
      <c r="G13" s="471"/>
      <c r="H13" s="471"/>
      <c r="I13" s="471"/>
      <c r="J13" s="471"/>
      <c r="K13" s="471"/>
      <c r="L13" s="471"/>
      <c r="M13" s="471"/>
    </row>
    <row r="14" spans="1:13" ht="15" customHeight="1">
      <c r="A14" s="472"/>
      <c r="B14" s="472"/>
      <c r="C14" s="472"/>
      <c r="D14" s="472"/>
      <c r="E14" s="472"/>
      <c r="F14" s="472"/>
      <c r="G14" s="472"/>
      <c r="H14" s="472"/>
      <c r="I14" s="472"/>
      <c r="J14" s="472"/>
      <c r="K14" s="472"/>
      <c r="L14" s="472"/>
      <c r="M14" s="472"/>
    </row>
    <row r="15" spans="1:13" ht="15" customHeight="1">
      <c r="A15" s="472"/>
      <c r="B15" s="472"/>
      <c r="C15" s="472"/>
      <c r="D15" s="472"/>
      <c r="E15" s="472"/>
      <c r="F15" s="472"/>
      <c r="G15" s="472"/>
      <c r="H15" s="472"/>
      <c r="I15" s="472"/>
      <c r="J15" s="472"/>
      <c r="K15" s="472"/>
      <c r="L15" s="472"/>
      <c r="M15" s="472"/>
    </row>
    <row r="16" spans="1:13" ht="15" customHeight="1">
      <c r="A16" s="472" t="s">
        <v>140</v>
      </c>
      <c r="B16" s="472"/>
      <c r="C16" s="472"/>
      <c r="D16" s="472"/>
      <c r="E16" s="472"/>
      <c r="F16" s="472"/>
      <c r="G16" s="472"/>
      <c r="H16" s="472"/>
      <c r="I16" s="472"/>
      <c r="J16" s="472"/>
      <c r="K16" s="472"/>
      <c r="L16" s="472"/>
      <c r="M16" s="472"/>
    </row>
    <row r="17" spans="1:13" ht="15" customHeight="1">
      <c r="A17" s="472"/>
      <c r="B17" s="472"/>
      <c r="C17" s="472"/>
      <c r="D17" s="472"/>
      <c r="E17" s="472"/>
      <c r="F17" s="472"/>
      <c r="G17" s="472"/>
      <c r="H17" s="472"/>
      <c r="I17" s="472"/>
      <c r="J17" s="472"/>
      <c r="K17" s="472"/>
      <c r="L17" s="472"/>
      <c r="M17" s="472"/>
    </row>
    <row r="18" spans="1:13" ht="15" customHeight="1">
      <c r="A18" s="468"/>
      <c r="B18" s="468"/>
      <c r="C18" s="468"/>
      <c r="D18" s="468"/>
      <c r="E18" s="468"/>
      <c r="F18" s="468"/>
      <c r="G18" s="468"/>
      <c r="H18" s="468"/>
      <c r="I18" s="468"/>
      <c r="J18" s="468"/>
      <c r="K18" s="468"/>
      <c r="L18" s="468"/>
      <c r="M18" s="468"/>
    </row>
    <row r="19" spans="1:13" ht="15" customHeight="1">
      <c r="A19" s="478" t="s">
        <v>138</v>
      </c>
      <c r="B19" s="479"/>
      <c r="E19" s="473" t="s">
        <v>107</v>
      </c>
      <c r="F19" s="474"/>
      <c r="I19" s="484" t="s">
        <v>139</v>
      </c>
      <c r="J19" s="485"/>
      <c r="K19" s="485"/>
      <c r="L19" s="485"/>
      <c r="M19" s="479"/>
    </row>
    <row r="20" spans="1:13" ht="15" customHeight="1">
      <c r="A20" s="480"/>
      <c r="B20" s="481"/>
      <c r="E20" s="475">
        <v>39</v>
      </c>
      <c r="F20" s="64">
        <v>77</v>
      </c>
      <c r="I20" s="486"/>
      <c r="J20" s="487"/>
      <c r="K20" s="487"/>
      <c r="L20" s="487"/>
      <c r="M20" s="481"/>
    </row>
    <row r="21" spans="1:13" ht="15" customHeight="1">
      <c r="A21" s="480"/>
      <c r="B21" s="481"/>
      <c r="E21" s="476"/>
      <c r="F21" s="64">
        <v>78</v>
      </c>
      <c r="I21" s="486"/>
      <c r="J21" s="487"/>
      <c r="K21" s="487"/>
      <c r="L21" s="487"/>
      <c r="M21" s="481"/>
    </row>
    <row r="22" spans="1:13" ht="15" customHeight="1">
      <c r="A22" s="482"/>
      <c r="B22" s="483"/>
      <c r="E22" s="477"/>
      <c r="F22" s="64">
        <v>75</v>
      </c>
      <c r="I22" s="488"/>
      <c r="J22" s="489"/>
      <c r="K22" s="489"/>
      <c r="L22" s="489"/>
      <c r="M22" s="483"/>
    </row>
    <row r="23" spans="1:13" ht="15" customHeight="1">
      <c r="A23" s="472" t="s">
        <v>141</v>
      </c>
      <c r="B23" s="472"/>
      <c r="C23" s="472"/>
      <c r="D23" s="472"/>
      <c r="E23" s="472"/>
      <c r="F23" s="472"/>
      <c r="G23" s="472"/>
      <c r="H23" s="472"/>
      <c r="I23" s="472"/>
      <c r="J23" s="472"/>
      <c r="K23" s="472"/>
      <c r="L23" s="472"/>
      <c r="M23" s="472"/>
    </row>
    <row r="24" spans="1:13" ht="15" customHeight="1">
      <c r="A24" s="472"/>
      <c r="B24" s="472"/>
      <c r="C24" s="472"/>
      <c r="D24" s="472"/>
      <c r="E24" s="472"/>
      <c r="F24" s="472"/>
      <c r="G24" s="472"/>
      <c r="H24" s="472"/>
      <c r="I24" s="472"/>
      <c r="J24" s="472"/>
      <c r="K24" s="472"/>
      <c r="L24" s="472"/>
      <c r="M24" s="472"/>
    </row>
    <row r="25" spans="1:13" ht="15" customHeight="1">
      <c r="A25" s="468"/>
      <c r="B25" s="468"/>
      <c r="C25" s="468"/>
      <c r="D25" s="468"/>
      <c r="E25" s="468"/>
      <c r="F25" s="468"/>
      <c r="G25" s="468"/>
      <c r="H25" s="468"/>
      <c r="I25" s="468"/>
      <c r="J25" s="468"/>
      <c r="K25" s="468"/>
      <c r="L25" s="468"/>
      <c r="M25" s="468"/>
    </row>
    <row r="26" spans="1:13" ht="15" customHeight="1">
      <c r="A26" s="468" t="s">
        <v>142</v>
      </c>
      <c r="B26" s="468"/>
      <c r="C26" s="468"/>
      <c r="D26" s="468"/>
      <c r="E26" s="468"/>
      <c r="F26" s="468"/>
      <c r="G26" s="468"/>
      <c r="H26" s="468"/>
      <c r="I26" s="468"/>
      <c r="J26" s="468"/>
      <c r="K26" s="468"/>
      <c r="L26" s="468"/>
      <c r="M26" s="468"/>
    </row>
    <row r="27" spans="1:13" ht="15" customHeight="1">
      <c r="A27" s="469"/>
      <c r="B27" s="469"/>
      <c r="C27" s="469"/>
      <c r="D27" s="469"/>
      <c r="E27" s="469"/>
      <c r="F27" s="469"/>
      <c r="G27" s="469"/>
      <c r="H27" s="469"/>
      <c r="I27" s="469"/>
      <c r="J27" s="469"/>
      <c r="K27" s="469"/>
      <c r="L27" s="469"/>
      <c r="M27" s="469"/>
    </row>
    <row r="28" spans="1:13" ht="15" customHeight="1" thickBot="1">
      <c r="A28" s="470"/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</row>
    <row r="29" spans="1:13" ht="15" customHeight="1" thickTop="1"/>
    <row r="30" spans="1:13" ht="15" customHeight="1"/>
    <row r="31" spans="1:13" ht="15" customHeight="1"/>
  </sheetData>
  <sheetProtection selectLockedCells="1" selectUnlockedCells="1"/>
  <mergeCells count="10">
    <mergeCell ref="A7:M8"/>
    <mergeCell ref="A9:M11"/>
    <mergeCell ref="A26:M28"/>
    <mergeCell ref="A13:M15"/>
    <mergeCell ref="A16:M18"/>
    <mergeCell ref="A23:M25"/>
    <mergeCell ref="E19:F19"/>
    <mergeCell ref="E20:E22"/>
    <mergeCell ref="A19:B22"/>
    <mergeCell ref="I19:M22"/>
  </mergeCells>
  <conditionalFormatting sqref="F20:F22">
    <cfRule type="cellIs" dxfId="5" priority="1" operator="equal">
      <formula>0</formula>
    </cfRule>
  </conditionalFormatting>
  <dataValidations count="2">
    <dataValidation type="list" allowBlank="1" showInputMessage="1" showErrorMessage="1" promptTitle="figuras individuais" prompt="utilizar este filtro somente para as figuras individuais, quando são relalizadas figuras diferentes pelos pares ou trios" sqref="F20:F22">
      <formula1>lista</formula1>
    </dataValidation>
    <dataValidation type="list" allowBlank="1" showInputMessage="1" showErrorMessage="1" promptTitle="figuras" prompt="utilizar este filtro, para as figuras pares e trios,bem como para as figuras individuais, quando são as mesmas para todos os elementos do par ou trio" sqref="E20">
      <formula1>lista</formula1>
    </dataValidation>
  </dataValidations>
  <pageMargins left="0.7" right="0.7" top="0.75" bottom="0.75" header="0.3" footer="0.3"/>
  <pageSetup paperSize="9"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153"/>
  <sheetViews>
    <sheetView showGridLines="0" topLeftCell="A106" zoomScale="40" zoomScaleNormal="40" workbookViewId="0">
      <selection activeCell="D70" sqref="D70"/>
    </sheetView>
  </sheetViews>
  <sheetFormatPr defaultColWidth="32" defaultRowHeight="105" customHeight="1"/>
  <cols>
    <col min="1" max="1" width="29.85546875" style="154" customWidth="1"/>
    <col min="2" max="3" width="32" style="121"/>
    <col min="4" max="4" width="32" style="123"/>
    <col min="5" max="16384" width="32" style="121"/>
  </cols>
  <sheetData>
    <row r="1" spans="1:4" ht="105" customHeight="1">
      <c r="C1" s="122">
        <v>0</v>
      </c>
      <c r="D1" s="123">
        <v>0</v>
      </c>
    </row>
    <row r="2" spans="1:4" ht="147" customHeight="1">
      <c r="A2" s="125" t="s">
        <v>24</v>
      </c>
      <c r="B2" s="125"/>
      <c r="C2" s="122">
        <v>1</v>
      </c>
      <c r="D2" s="123">
        <v>0.1</v>
      </c>
    </row>
    <row r="3" spans="1:4" ht="147" customHeight="1">
      <c r="C3" s="122">
        <v>2</v>
      </c>
      <c r="D3" s="123">
        <v>0.1</v>
      </c>
    </row>
    <row r="4" spans="1:4" ht="147" customHeight="1">
      <c r="C4" s="122">
        <v>3</v>
      </c>
      <c r="D4" s="123">
        <v>0.1</v>
      </c>
    </row>
    <row r="5" spans="1:4" ht="147" customHeight="1">
      <c r="A5" s="127" t="s">
        <v>25</v>
      </c>
      <c r="B5" s="126"/>
      <c r="C5" s="122">
        <v>4</v>
      </c>
      <c r="D5" s="123">
        <v>0.1</v>
      </c>
    </row>
    <row r="6" spans="1:4" ht="147" customHeight="1">
      <c r="A6" s="127" t="s">
        <v>26</v>
      </c>
      <c r="B6" s="127"/>
      <c r="C6" s="122">
        <v>5</v>
      </c>
      <c r="D6" s="123">
        <v>0.25</v>
      </c>
    </row>
    <row r="7" spans="1:4" ht="147" customHeight="1">
      <c r="A7" s="125" t="s">
        <v>27</v>
      </c>
      <c r="B7" s="125"/>
      <c r="C7" s="122">
        <v>6</v>
      </c>
      <c r="D7" s="123">
        <v>0.25</v>
      </c>
    </row>
    <row r="8" spans="1:4" ht="147" customHeight="1">
      <c r="A8" s="125"/>
      <c r="B8" s="124"/>
      <c r="C8" s="122">
        <v>7</v>
      </c>
      <c r="D8" s="123">
        <v>0.25</v>
      </c>
    </row>
    <row r="9" spans="1:4" ht="147" customHeight="1">
      <c r="A9" s="133" t="s">
        <v>25</v>
      </c>
      <c r="C9" s="122">
        <v>8</v>
      </c>
      <c r="D9" s="123">
        <v>0.25</v>
      </c>
    </row>
    <row r="10" spans="1:4" ht="147" customHeight="1">
      <c r="C10" s="122">
        <v>9</v>
      </c>
      <c r="D10" s="123">
        <v>0.5</v>
      </c>
    </row>
    <row r="11" spans="1:4" ht="147" customHeight="1">
      <c r="A11" s="130" t="s">
        <v>26</v>
      </c>
      <c r="B11" s="128"/>
      <c r="C11" s="122">
        <v>10</v>
      </c>
      <c r="D11" s="123">
        <v>0.5</v>
      </c>
    </row>
    <row r="12" spans="1:4" ht="147" customHeight="1">
      <c r="A12" s="155" t="s">
        <v>122</v>
      </c>
      <c r="B12" s="129"/>
      <c r="C12" s="122">
        <v>11</v>
      </c>
      <c r="D12" s="123">
        <v>0.5</v>
      </c>
    </row>
    <row r="13" spans="1:4" ht="147" customHeight="1">
      <c r="A13" s="130" t="s">
        <v>25</v>
      </c>
      <c r="B13" s="128"/>
      <c r="C13" s="122">
        <v>12</v>
      </c>
      <c r="D13" s="123">
        <v>0.5</v>
      </c>
    </row>
    <row r="14" spans="1:4" ht="147" customHeight="1">
      <c r="A14" s="130"/>
      <c r="B14" s="130"/>
      <c r="C14" s="122">
        <v>13</v>
      </c>
      <c r="D14" s="123">
        <v>0.75</v>
      </c>
    </row>
    <row r="15" spans="1:4" ht="147" customHeight="1">
      <c r="A15" s="156" t="s">
        <v>123</v>
      </c>
      <c r="B15" s="131"/>
      <c r="C15" s="122">
        <v>14</v>
      </c>
      <c r="D15" s="123">
        <v>0.75</v>
      </c>
    </row>
    <row r="16" spans="1:4" ht="147" customHeight="1">
      <c r="A16" s="156" t="s">
        <v>124</v>
      </c>
      <c r="B16" s="132"/>
      <c r="C16" s="122">
        <v>15</v>
      </c>
      <c r="D16" s="123">
        <v>0.75</v>
      </c>
    </row>
    <row r="17" spans="1:4" ht="147" customHeight="1">
      <c r="A17" s="130" t="s">
        <v>25</v>
      </c>
      <c r="B17" s="128"/>
      <c r="C17" s="122">
        <v>16</v>
      </c>
      <c r="D17" s="123">
        <v>0.75</v>
      </c>
    </row>
    <row r="18" spans="1:4" ht="147" customHeight="1">
      <c r="A18" s="130" t="s">
        <v>24</v>
      </c>
      <c r="B18" s="130"/>
      <c r="C18" s="122">
        <v>17</v>
      </c>
      <c r="D18" s="123">
        <v>1</v>
      </c>
    </row>
    <row r="19" spans="1:4" ht="147" customHeight="1">
      <c r="A19" s="125" t="s">
        <v>28</v>
      </c>
      <c r="B19" s="125"/>
      <c r="C19" s="122">
        <v>18</v>
      </c>
      <c r="D19" s="123">
        <v>1</v>
      </c>
    </row>
    <row r="20" spans="1:4" ht="147" customHeight="1">
      <c r="A20" s="133" t="s">
        <v>29</v>
      </c>
      <c r="B20" s="133"/>
      <c r="C20" s="122">
        <v>19</v>
      </c>
      <c r="D20" s="123">
        <v>1</v>
      </c>
    </row>
    <row r="21" spans="1:4" ht="147" customHeight="1">
      <c r="A21" s="125" t="s">
        <v>25</v>
      </c>
      <c r="B21" s="134"/>
      <c r="C21" s="122">
        <v>20</v>
      </c>
      <c r="D21" s="123">
        <v>1</v>
      </c>
    </row>
    <row r="22" spans="1:4" ht="147" customHeight="1">
      <c r="B22" s="135" t="s">
        <v>130</v>
      </c>
      <c r="C22" s="122">
        <v>21</v>
      </c>
      <c r="D22" s="123">
        <v>0</v>
      </c>
    </row>
    <row r="23" spans="1:4" ht="147" customHeight="1">
      <c r="B23" s="135" t="s">
        <v>130</v>
      </c>
      <c r="C23" s="122">
        <v>22</v>
      </c>
      <c r="D23" s="123">
        <v>0.1</v>
      </c>
    </row>
    <row r="24" spans="1:4" ht="147" customHeight="1">
      <c r="B24" s="135" t="s">
        <v>130</v>
      </c>
      <c r="C24" s="122">
        <v>23</v>
      </c>
      <c r="D24" s="123">
        <v>0.1</v>
      </c>
    </row>
    <row r="25" spans="1:4" ht="147" customHeight="1">
      <c r="A25" s="157" t="s">
        <v>23</v>
      </c>
      <c r="B25" s="135">
        <v>3</v>
      </c>
      <c r="C25" s="122">
        <v>24</v>
      </c>
      <c r="D25" s="123">
        <v>0.1</v>
      </c>
    </row>
    <row r="26" spans="1:4" ht="147" customHeight="1">
      <c r="B26" s="135">
        <v>3</v>
      </c>
      <c r="C26" s="122">
        <v>25</v>
      </c>
      <c r="D26" s="123">
        <v>0.1</v>
      </c>
    </row>
    <row r="27" spans="1:4" ht="147" customHeight="1">
      <c r="B27" s="135">
        <v>3</v>
      </c>
      <c r="C27" s="122">
        <v>26</v>
      </c>
      <c r="D27" s="123">
        <v>0.1</v>
      </c>
    </row>
    <row r="28" spans="1:4" ht="147" customHeight="1">
      <c r="B28" s="135">
        <v>3</v>
      </c>
      <c r="C28" s="122">
        <v>27</v>
      </c>
      <c r="D28" s="123">
        <v>0.1</v>
      </c>
    </row>
    <row r="29" spans="1:4" ht="147" customHeight="1">
      <c r="B29" s="135">
        <v>3</v>
      </c>
      <c r="C29" s="122">
        <v>28</v>
      </c>
      <c r="D29" s="123">
        <v>0.25</v>
      </c>
    </row>
    <row r="30" spans="1:4" ht="147" customHeight="1">
      <c r="B30" s="135">
        <v>3</v>
      </c>
      <c r="C30" s="122">
        <v>29</v>
      </c>
      <c r="D30" s="123">
        <v>0.25</v>
      </c>
    </row>
    <row r="31" spans="1:4" ht="147" customHeight="1">
      <c r="B31" s="135">
        <v>3</v>
      </c>
      <c r="C31" s="122">
        <v>30</v>
      </c>
      <c r="D31" s="123">
        <v>0.25</v>
      </c>
    </row>
    <row r="32" spans="1:4" ht="147" customHeight="1">
      <c r="B32" s="135">
        <v>3</v>
      </c>
      <c r="C32" s="122">
        <v>31</v>
      </c>
      <c r="D32" s="123">
        <v>0.25</v>
      </c>
    </row>
    <row r="33" spans="1:4" ht="147" customHeight="1">
      <c r="B33" s="135">
        <v>3</v>
      </c>
      <c r="C33" s="122">
        <v>32</v>
      </c>
      <c r="D33" s="123">
        <v>0.25</v>
      </c>
    </row>
    <row r="34" spans="1:4" ht="147" customHeight="1">
      <c r="B34" s="135">
        <v>3</v>
      </c>
      <c r="C34" s="122">
        <v>33</v>
      </c>
      <c r="D34" s="123">
        <v>0.25</v>
      </c>
    </row>
    <row r="35" spans="1:4" ht="147" customHeight="1">
      <c r="B35" s="135">
        <v>3</v>
      </c>
      <c r="C35" s="122">
        <v>34</v>
      </c>
      <c r="D35" s="123">
        <v>0.25</v>
      </c>
    </row>
    <row r="36" spans="1:4" ht="147" customHeight="1">
      <c r="B36" s="135">
        <v>3</v>
      </c>
      <c r="C36" s="122">
        <v>35</v>
      </c>
      <c r="D36" s="123">
        <v>0.5</v>
      </c>
    </row>
    <row r="37" spans="1:4" ht="147" customHeight="1">
      <c r="B37" s="135">
        <v>3</v>
      </c>
      <c r="C37" s="122">
        <v>36</v>
      </c>
      <c r="D37" s="123">
        <v>0.5</v>
      </c>
    </row>
    <row r="38" spans="1:4" ht="147" customHeight="1">
      <c r="B38" s="135">
        <v>3</v>
      </c>
      <c r="C38" s="122">
        <v>37</v>
      </c>
      <c r="D38" s="123">
        <v>0.5</v>
      </c>
    </row>
    <row r="39" spans="1:4" ht="147" customHeight="1">
      <c r="B39" s="135">
        <v>3</v>
      </c>
      <c r="C39" s="122">
        <v>38</v>
      </c>
      <c r="D39" s="123">
        <v>0.5</v>
      </c>
    </row>
    <row r="40" spans="1:4" ht="147" customHeight="1">
      <c r="B40" s="135">
        <v>3</v>
      </c>
      <c r="C40" s="122">
        <v>39</v>
      </c>
      <c r="D40" s="123">
        <v>0.5</v>
      </c>
    </row>
    <row r="41" spans="1:4" ht="147" customHeight="1">
      <c r="B41" s="135">
        <v>3</v>
      </c>
      <c r="C41" s="122">
        <v>40</v>
      </c>
      <c r="D41" s="123">
        <v>0.5</v>
      </c>
    </row>
    <row r="42" spans="1:4" ht="147" customHeight="1">
      <c r="B42" s="135">
        <v>3</v>
      </c>
      <c r="C42" s="122">
        <v>41</v>
      </c>
      <c r="D42" s="123">
        <v>0.5</v>
      </c>
    </row>
    <row r="43" spans="1:4" ht="147" customHeight="1">
      <c r="B43" s="135">
        <v>3</v>
      </c>
      <c r="C43" s="122">
        <v>42</v>
      </c>
      <c r="D43" s="123">
        <v>0.75</v>
      </c>
    </row>
    <row r="44" spans="1:4" ht="147" customHeight="1">
      <c r="B44" s="135">
        <v>3</v>
      </c>
      <c r="C44" s="122">
        <v>43</v>
      </c>
      <c r="D44" s="123">
        <v>0.75</v>
      </c>
    </row>
    <row r="45" spans="1:4" ht="147" customHeight="1">
      <c r="B45" s="135">
        <v>3</v>
      </c>
      <c r="C45" s="122">
        <v>44</v>
      </c>
      <c r="D45" s="123">
        <v>0.75</v>
      </c>
    </row>
    <row r="46" spans="1:4" ht="147" customHeight="1">
      <c r="B46" s="135">
        <v>3</v>
      </c>
      <c r="C46" s="122">
        <v>45</v>
      </c>
      <c r="D46" s="123">
        <v>0.75</v>
      </c>
    </row>
    <row r="47" spans="1:4" ht="147" customHeight="1">
      <c r="A47" s="130"/>
      <c r="B47" s="135">
        <v>3</v>
      </c>
      <c r="C47" s="122">
        <v>46</v>
      </c>
      <c r="D47" s="123">
        <v>0.75</v>
      </c>
    </row>
    <row r="48" spans="1:4" ht="147" customHeight="1">
      <c r="B48" s="135">
        <v>3</v>
      </c>
      <c r="C48" s="122">
        <v>47</v>
      </c>
      <c r="D48" s="123">
        <v>0.75</v>
      </c>
    </row>
    <row r="49" spans="2:4" ht="147" customHeight="1">
      <c r="B49" s="135">
        <v>3</v>
      </c>
      <c r="C49" s="122">
        <v>48</v>
      </c>
      <c r="D49" s="123">
        <v>0.75</v>
      </c>
    </row>
    <row r="50" spans="2:4" ht="147" customHeight="1">
      <c r="B50" s="135">
        <v>3</v>
      </c>
      <c r="C50" s="122">
        <v>49</v>
      </c>
      <c r="D50" s="123">
        <v>1</v>
      </c>
    </row>
    <row r="51" spans="2:4" ht="147" customHeight="1">
      <c r="B51" s="135">
        <v>3</v>
      </c>
      <c r="C51" s="122">
        <v>50</v>
      </c>
      <c r="D51" s="123">
        <v>1</v>
      </c>
    </row>
    <row r="52" spans="2:4" ht="147" customHeight="1">
      <c r="B52" s="135">
        <v>3</v>
      </c>
      <c r="C52" s="122">
        <v>51</v>
      </c>
      <c r="D52" s="123">
        <v>1</v>
      </c>
    </row>
    <row r="53" spans="2:4" ht="147" customHeight="1">
      <c r="B53" s="135">
        <v>3</v>
      </c>
      <c r="C53" s="122">
        <v>52</v>
      </c>
      <c r="D53" s="123">
        <v>1</v>
      </c>
    </row>
    <row r="54" spans="2:4" ht="147" customHeight="1">
      <c r="B54" s="135">
        <v>3</v>
      </c>
      <c r="C54" s="122">
        <v>53</v>
      </c>
      <c r="D54" s="123">
        <v>1</v>
      </c>
    </row>
    <row r="55" spans="2:4" ht="147" customHeight="1">
      <c r="B55" s="135">
        <v>3</v>
      </c>
      <c r="C55" s="122">
        <v>54</v>
      </c>
      <c r="D55" s="123">
        <v>1</v>
      </c>
    </row>
    <row r="56" spans="2:4" ht="147" customHeight="1">
      <c r="B56" s="135">
        <v>3</v>
      </c>
      <c r="C56" s="122">
        <v>55</v>
      </c>
      <c r="D56" s="123">
        <v>1</v>
      </c>
    </row>
    <row r="57" spans="2:4" ht="105" customHeight="1">
      <c r="B57" s="135">
        <v>2</v>
      </c>
      <c r="C57" s="122">
        <v>56</v>
      </c>
      <c r="D57" s="123">
        <v>0</v>
      </c>
    </row>
    <row r="58" spans="2:4" ht="105" customHeight="1">
      <c r="B58" s="135">
        <v>2</v>
      </c>
      <c r="C58" s="122">
        <v>57</v>
      </c>
      <c r="D58" s="123">
        <v>0</v>
      </c>
    </row>
    <row r="59" spans="2:4" ht="105" customHeight="1">
      <c r="B59" s="135">
        <v>2</v>
      </c>
      <c r="C59" s="122">
        <v>58</v>
      </c>
      <c r="D59" s="123">
        <v>0</v>
      </c>
    </row>
    <row r="60" spans="2:4" ht="105" customHeight="1">
      <c r="B60" s="135">
        <v>2</v>
      </c>
      <c r="C60" s="122">
        <v>59</v>
      </c>
      <c r="D60" s="123">
        <v>0</v>
      </c>
    </row>
    <row r="61" spans="2:4" ht="105" customHeight="1">
      <c r="B61" s="135">
        <v>2</v>
      </c>
      <c r="C61" s="122">
        <v>60</v>
      </c>
      <c r="D61" s="123">
        <v>0</v>
      </c>
    </row>
    <row r="62" spans="2:4" ht="105" customHeight="1">
      <c r="B62" s="135">
        <v>2</v>
      </c>
      <c r="C62" s="122">
        <v>61</v>
      </c>
      <c r="D62" s="123">
        <v>0</v>
      </c>
    </row>
    <row r="63" spans="2:4" ht="105" customHeight="1">
      <c r="B63" s="135"/>
      <c r="C63" s="122" t="s">
        <v>204</v>
      </c>
      <c r="D63" s="123">
        <v>0</v>
      </c>
    </row>
    <row r="64" spans="2:4" ht="105" customHeight="1">
      <c r="B64" s="135">
        <v>2</v>
      </c>
      <c r="C64" s="122">
        <v>62</v>
      </c>
      <c r="D64" s="123">
        <v>0</v>
      </c>
    </row>
    <row r="65" spans="2:4" ht="105" customHeight="1">
      <c r="B65" s="135">
        <v>2</v>
      </c>
      <c r="C65" s="122">
        <v>63</v>
      </c>
      <c r="D65" s="123">
        <v>0</v>
      </c>
    </row>
    <row r="66" spans="2:4" ht="105" customHeight="1">
      <c r="B66" s="135">
        <v>2</v>
      </c>
      <c r="C66" s="122">
        <v>64</v>
      </c>
      <c r="D66" s="123">
        <v>0</v>
      </c>
    </row>
    <row r="67" spans="2:4" ht="105" customHeight="1">
      <c r="B67" s="135">
        <v>2</v>
      </c>
      <c r="C67" s="122">
        <v>65</v>
      </c>
      <c r="D67" s="123">
        <v>0</v>
      </c>
    </row>
    <row r="68" spans="2:4" ht="105" customHeight="1">
      <c r="C68" s="122">
        <v>66</v>
      </c>
      <c r="D68" s="123">
        <v>0</v>
      </c>
    </row>
    <row r="69" spans="2:4" ht="105" customHeight="1">
      <c r="C69" s="122">
        <v>67</v>
      </c>
      <c r="D69" s="123">
        <v>0</v>
      </c>
    </row>
    <row r="70" spans="2:4" ht="105" customHeight="1">
      <c r="C70" s="122" t="s">
        <v>205</v>
      </c>
      <c r="D70" s="123">
        <v>0</v>
      </c>
    </row>
    <row r="71" spans="2:4" ht="105" customHeight="1">
      <c r="C71" s="122">
        <v>68</v>
      </c>
      <c r="D71" s="123">
        <v>0</v>
      </c>
    </row>
    <row r="72" spans="2:4" ht="105" customHeight="1">
      <c r="C72" s="122">
        <v>69</v>
      </c>
      <c r="D72" s="123">
        <v>0</v>
      </c>
    </row>
    <row r="73" spans="2:4" ht="105" customHeight="1">
      <c r="C73" s="122">
        <v>70</v>
      </c>
      <c r="D73" s="123">
        <v>0</v>
      </c>
    </row>
    <row r="74" spans="2:4" ht="105" customHeight="1">
      <c r="C74" s="122">
        <v>71</v>
      </c>
      <c r="D74" s="123">
        <v>0</v>
      </c>
    </row>
    <row r="75" spans="2:4" ht="105" customHeight="1">
      <c r="C75" s="122">
        <v>72</v>
      </c>
      <c r="D75" s="123">
        <v>0</v>
      </c>
    </row>
    <row r="76" spans="2:4" ht="105" customHeight="1">
      <c r="C76" s="122">
        <v>73</v>
      </c>
      <c r="D76" s="123">
        <v>0</v>
      </c>
    </row>
    <row r="77" spans="2:4" ht="105" customHeight="1">
      <c r="C77" s="122">
        <v>74</v>
      </c>
      <c r="D77" s="123">
        <v>0</v>
      </c>
    </row>
    <row r="78" spans="2:4" ht="105" customHeight="1">
      <c r="C78" s="122">
        <v>75</v>
      </c>
      <c r="D78" s="123">
        <v>0</v>
      </c>
    </row>
    <row r="79" spans="2:4" ht="105" customHeight="1">
      <c r="C79" s="122">
        <v>76</v>
      </c>
      <c r="D79" s="123">
        <v>0</v>
      </c>
    </row>
    <row r="80" spans="2:4" ht="105" customHeight="1">
      <c r="C80" s="122">
        <v>77</v>
      </c>
      <c r="D80" s="123">
        <v>0</v>
      </c>
    </row>
    <row r="81" spans="1:4" ht="105" customHeight="1">
      <c r="B81" s="135">
        <v>2</v>
      </c>
      <c r="C81" s="122">
        <v>78</v>
      </c>
      <c r="D81" s="123">
        <v>0</v>
      </c>
    </row>
    <row r="82" spans="1:4" ht="147" customHeight="1">
      <c r="B82" s="135"/>
      <c r="C82" s="122">
        <v>79</v>
      </c>
      <c r="D82" s="123">
        <v>0.1</v>
      </c>
    </row>
    <row r="83" spans="1:4" ht="147" customHeight="1">
      <c r="A83" s="136" t="s">
        <v>25</v>
      </c>
      <c r="B83" s="135"/>
      <c r="C83" s="122">
        <v>80</v>
      </c>
      <c r="D83" s="123">
        <v>0.1</v>
      </c>
    </row>
    <row r="84" spans="1:4" ht="147" customHeight="1">
      <c r="B84" s="135"/>
      <c r="C84" s="122">
        <v>81</v>
      </c>
      <c r="D84" s="123">
        <v>0.1</v>
      </c>
    </row>
    <row r="85" spans="1:4" ht="147" customHeight="1">
      <c r="A85" s="125" t="s">
        <v>26</v>
      </c>
      <c r="B85" s="135"/>
      <c r="C85" s="122">
        <v>82</v>
      </c>
      <c r="D85" s="123">
        <v>0.1</v>
      </c>
    </row>
    <row r="86" spans="1:4" ht="147" customHeight="1">
      <c r="A86" s="125" t="s">
        <v>26</v>
      </c>
      <c r="B86" s="135"/>
      <c r="C86" s="122">
        <v>83</v>
      </c>
      <c r="D86" s="123">
        <v>0.25</v>
      </c>
    </row>
    <row r="87" spans="1:4" ht="147" customHeight="1">
      <c r="A87" s="137" t="s">
        <v>125</v>
      </c>
      <c r="B87" s="135"/>
      <c r="C87" s="122">
        <v>84</v>
      </c>
      <c r="D87" s="123">
        <v>0.25</v>
      </c>
    </row>
    <row r="88" spans="1:4" ht="147" customHeight="1">
      <c r="A88" s="125" t="s">
        <v>25</v>
      </c>
      <c r="B88" s="135"/>
      <c r="C88" s="122">
        <v>85</v>
      </c>
      <c r="D88" s="123">
        <v>0.25</v>
      </c>
    </row>
    <row r="89" spans="1:4" ht="147" customHeight="1">
      <c r="A89" s="125" t="s">
        <v>25</v>
      </c>
      <c r="B89" s="135"/>
      <c r="C89" s="122">
        <v>86</v>
      </c>
      <c r="D89" s="123">
        <v>0.25</v>
      </c>
    </row>
    <row r="90" spans="1:4" ht="147" customHeight="1">
      <c r="A90" s="125" t="s">
        <v>24</v>
      </c>
      <c r="B90" s="135"/>
      <c r="C90" s="122">
        <v>87</v>
      </c>
      <c r="D90" s="123">
        <v>0.5</v>
      </c>
    </row>
    <row r="91" spans="1:4" ht="147" customHeight="1">
      <c r="A91" s="137" t="s">
        <v>25</v>
      </c>
      <c r="B91" s="135"/>
      <c r="C91" s="122">
        <v>88</v>
      </c>
      <c r="D91" s="123">
        <v>0.5</v>
      </c>
    </row>
    <row r="92" spans="1:4" ht="147" customHeight="1">
      <c r="A92" s="125" t="s">
        <v>26</v>
      </c>
      <c r="B92" s="135"/>
      <c r="C92" s="122">
        <v>89</v>
      </c>
      <c r="D92" s="123">
        <v>0.5</v>
      </c>
    </row>
    <row r="93" spans="1:4" ht="147" customHeight="1">
      <c r="A93" s="137" t="s">
        <v>126</v>
      </c>
      <c r="B93" s="135"/>
      <c r="C93" s="122">
        <v>90</v>
      </c>
      <c r="D93" s="123">
        <v>0.5</v>
      </c>
    </row>
    <row r="94" spans="1:4" ht="147" customHeight="1">
      <c r="A94" s="125" t="s">
        <v>24</v>
      </c>
      <c r="B94" s="135"/>
      <c r="C94" s="122">
        <v>91</v>
      </c>
      <c r="D94" s="123">
        <v>0.75</v>
      </c>
    </row>
    <row r="95" spans="1:4" ht="147" customHeight="1">
      <c r="A95" s="137" t="s">
        <v>31</v>
      </c>
      <c r="B95" s="135"/>
      <c r="C95" s="122">
        <v>92</v>
      </c>
      <c r="D95" s="123">
        <v>0.75</v>
      </c>
    </row>
    <row r="96" spans="1:4" ht="147" customHeight="1">
      <c r="A96" s="138" t="s">
        <v>127</v>
      </c>
      <c r="B96" s="135"/>
      <c r="C96" s="122">
        <v>93</v>
      </c>
      <c r="D96" s="123">
        <v>0.75</v>
      </c>
    </row>
    <row r="97" spans="1:4" ht="147" customHeight="1">
      <c r="A97" s="125" t="s">
        <v>32</v>
      </c>
      <c r="B97" s="135"/>
      <c r="C97" s="122">
        <v>94</v>
      </c>
      <c r="D97" s="123">
        <v>0.75</v>
      </c>
    </row>
    <row r="98" spans="1:4" ht="147" customHeight="1">
      <c r="A98" s="137" t="s">
        <v>128</v>
      </c>
      <c r="B98" s="135"/>
      <c r="C98" s="122">
        <v>95</v>
      </c>
      <c r="D98" s="123">
        <v>1</v>
      </c>
    </row>
    <row r="99" spans="1:4" ht="147" customHeight="1">
      <c r="A99" s="125" t="s">
        <v>28</v>
      </c>
      <c r="B99" s="135"/>
      <c r="C99" s="122">
        <v>96</v>
      </c>
      <c r="D99" s="123">
        <v>1</v>
      </c>
    </row>
    <row r="100" spans="1:4" ht="147" customHeight="1">
      <c r="A100" s="125" t="s">
        <v>33</v>
      </c>
      <c r="B100" s="135"/>
      <c r="C100" s="122">
        <v>97</v>
      </c>
      <c r="D100" s="123">
        <v>1</v>
      </c>
    </row>
    <row r="101" spans="1:4" ht="147" customHeight="1">
      <c r="A101" s="139" t="s">
        <v>129</v>
      </c>
      <c r="B101" s="135"/>
      <c r="C101" s="122">
        <v>98</v>
      </c>
      <c r="D101" s="123">
        <v>1</v>
      </c>
    </row>
    <row r="102" spans="1:4" ht="147" customHeight="1">
      <c r="A102" s="140" t="s">
        <v>30</v>
      </c>
      <c r="B102" s="135">
        <v>3</v>
      </c>
      <c r="C102" s="122">
        <v>99</v>
      </c>
      <c r="D102" s="123">
        <v>0</v>
      </c>
    </row>
    <row r="103" spans="1:4" ht="147" customHeight="1">
      <c r="B103" s="135">
        <v>3</v>
      </c>
      <c r="C103" s="122">
        <v>100</v>
      </c>
      <c r="D103" s="123">
        <v>0.1</v>
      </c>
    </row>
    <row r="104" spans="1:4" ht="147" customHeight="1">
      <c r="B104" s="135">
        <v>3</v>
      </c>
      <c r="C104" s="122">
        <v>101</v>
      </c>
      <c r="D104" s="123">
        <v>0.1</v>
      </c>
    </row>
    <row r="105" spans="1:4" ht="147" customHeight="1">
      <c r="B105" s="135">
        <v>3</v>
      </c>
      <c r="C105" s="122">
        <v>102</v>
      </c>
      <c r="D105" s="123">
        <v>0.1</v>
      </c>
    </row>
    <row r="106" spans="1:4" ht="147" customHeight="1">
      <c r="A106" s="141" t="s">
        <v>30</v>
      </c>
      <c r="B106" s="135">
        <v>3</v>
      </c>
      <c r="C106" s="122">
        <v>103</v>
      </c>
      <c r="D106" s="123">
        <v>0.1</v>
      </c>
    </row>
    <row r="107" spans="1:4" ht="147" customHeight="1">
      <c r="B107" s="135">
        <v>3</v>
      </c>
      <c r="C107" s="122">
        <v>104</v>
      </c>
      <c r="D107" s="123">
        <v>0.1</v>
      </c>
    </row>
    <row r="108" spans="1:4" ht="147" customHeight="1">
      <c r="A108" s="141" t="s">
        <v>30</v>
      </c>
      <c r="B108" s="135">
        <v>3</v>
      </c>
      <c r="C108" s="122">
        <v>105</v>
      </c>
      <c r="D108" s="123">
        <v>0.1</v>
      </c>
    </row>
    <row r="109" spans="1:4" ht="147" customHeight="1">
      <c r="B109" s="135">
        <v>3</v>
      </c>
      <c r="C109" s="122">
        <v>106</v>
      </c>
      <c r="D109" s="123">
        <v>0.25</v>
      </c>
    </row>
    <row r="110" spans="1:4" ht="147" customHeight="1">
      <c r="B110" s="135">
        <v>3</v>
      </c>
      <c r="C110" s="122">
        <v>107</v>
      </c>
      <c r="D110" s="123">
        <v>0.25</v>
      </c>
    </row>
    <row r="111" spans="1:4" ht="147" customHeight="1">
      <c r="B111" s="135">
        <v>3</v>
      </c>
      <c r="C111" s="122">
        <v>108</v>
      </c>
      <c r="D111" s="123">
        <v>0.25</v>
      </c>
    </row>
    <row r="112" spans="1:4" ht="147" customHeight="1">
      <c r="B112" s="135">
        <v>3</v>
      </c>
      <c r="C112" s="122">
        <v>109</v>
      </c>
      <c r="D112" s="123">
        <v>0.25</v>
      </c>
    </row>
    <row r="113" spans="1:4" ht="147" customHeight="1">
      <c r="A113" s="158" t="s">
        <v>30</v>
      </c>
      <c r="B113" s="135">
        <v>3</v>
      </c>
      <c r="C113" s="122">
        <v>110</v>
      </c>
      <c r="D113" s="123">
        <v>0.25</v>
      </c>
    </row>
    <row r="114" spans="1:4" ht="147" customHeight="1">
      <c r="B114" s="135">
        <v>3</v>
      </c>
      <c r="C114" s="122">
        <v>111</v>
      </c>
      <c r="D114" s="123">
        <v>0.25</v>
      </c>
    </row>
    <row r="115" spans="1:4" ht="147" customHeight="1">
      <c r="B115" s="135">
        <v>3</v>
      </c>
      <c r="C115" s="122">
        <v>112</v>
      </c>
      <c r="D115" s="123">
        <v>0.25</v>
      </c>
    </row>
    <row r="116" spans="1:4" ht="147" customHeight="1">
      <c r="B116" s="135">
        <v>3</v>
      </c>
      <c r="C116" s="122">
        <v>113</v>
      </c>
      <c r="D116" s="123">
        <v>0.5</v>
      </c>
    </row>
    <row r="117" spans="1:4" ht="147" customHeight="1">
      <c r="B117" s="135">
        <v>3</v>
      </c>
      <c r="C117" s="122">
        <v>114</v>
      </c>
      <c r="D117" s="123">
        <v>0.5</v>
      </c>
    </row>
    <row r="118" spans="1:4" ht="147" customHeight="1">
      <c r="B118" s="135">
        <v>3</v>
      </c>
      <c r="C118" s="122">
        <v>115</v>
      </c>
      <c r="D118" s="123">
        <v>0.5</v>
      </c>
    </row>
    <row r="119" spans="1:4" ht="147" customHeight="1">
      <c r="B119" s="135">
        <v>3</v>
      </c>
      <c r="C119" s="122">
        <v>116</v>
      </c>
      <c r="D119" s="123">
        <v>0.5</v>
      </c>
    </row>
    <row r="120" spans="1:4" ht="147" customHeight="1">
      <c r="B120" s="135">
        <v>3</v>
      </c>
      <c r="C120" s="122">
        <v>117</v>
      </c>
      <c r="D120" s="123">
        <v>0.5</v>
      </c>
    </row>
    <row r="121" spans="1:4" ht="147" customHeight="1">
      <c r="A121" s="159" t="s">
        <v>30</v>
      </c>
      <c r="B121" s="135">
        <v>3</v>
      </c>
      <c r="C121" s="122">
        <v>118</v>
      </c>
      <c r="D121" s="123">
        <v>0.5</v>
      </c>
    </row>
    <row r="122" spans="1:4" ht="147" customHeight="1">
      <c r="B122" s="135">
        <v>3</v>
      </c>
      <c r="C122" s="122">
        <v>119</v>
      </c>
      <c r="D122" s="123">
        <v>0.5</v>
      </c>
    </row>
    <row r="123" spans="1:4" ht="147" customHeight="1">
      <c r="B123" s="135">
        <v>3</v>
      </c>
      <c r="C123" s="122">
        <v>120</v>
      </c>
      <c r="D123" s="123">
        <v>0.75</v>
      </c>
    </row>
    <row r="124" spans="1:4" ht="147" customHeight="1">
      <c r="B124" s="135">
        <v>3</v>
      </c>
      <c r="C124" s="122">
        <v>121</v>
      </c>
      <c r="D124" s="123">
        <v>0.75</v>
      </c>
    </row>
    <row r="125" spans="1:4" ht="147" customHeight="1">
      <c r="B125" s="135">
        <v>3</v>
      </c>
      <c r="C125" s="122">
        <v>122</v>
      </c>
      <c r="D125" s="123">
        <v>0.75</v>
      </c>
    </row>
    <row r="126" spans="1:4" ht="147" customHeight="1">
      <c r="B126" s="135">
        <v>3</v>
      </c>
      <c r="C126" s="122">
        <v>123</v>
      </c>
      <c r="D126" s="123">
        <v>0.75</v>
      </c>
    </row>
    <row r="127" spans="1:4" ht="147" customHeight="1">
      <c r="B127" s="135">
        <v>3</v>
      </c>
      <c r="C127" s="122">
        <v>124</v>
      </c>
      <c r="D127" s="123">
        <v>0.75</v>
      </c>
    </row>
    <row r="128" spans="1:4" ht="147" customHeight="1">
      <c r="B128" s="135">
        <v>3</v>
      </c>
      <c r="C128" s="122">
        <v>125</v>
      </c>
      <c r="D128" s="123">
        <v>0.75</v>
      </c>
    </row>
    <row r="129" spans="2:4" ht="147" customHeight="1">
      <c r="B129" s="135">
        <v>3</v>
      </c>
      <c r="C129" s="122">
        <v>126</v>
      </c>
      <c r="D129" s="123">
        <v>1</v>
      </c>
    </row>
    <row r="130" spans="2:4" ht="147" customHeight="1">
      <c r="B130" s="135">
        <v>3</v>
      </c>
      <c r="C130" s="122">
        <v>127</v>
      </c>
      <c r="D130" s="123">
        <v>1</v>
      </c>
    </row>
    <row r="131" spans="2:4" ht="147" customHeight="1">
      <c r="B131" s="135">
        <v>3</v>
      </c>
      <c r="C131" s="122">
        <v>128</v>
      </c>
      <c r="D131" s="123">
        <v>1</v>
      </c>
    </row>
    <row r="132" spans="2:4" ht="147" customHeight="1">
      <c r="B132" s="135">
        <v>3</v>
      </c>
      <c r="C132" s="122">
        <v>129</v>
      </c>
      <c r="D132" s="123">
        <v>1</v>
      </c>
    </row>
    <row r="133" spans="2:4" ht="147" customHeight="1">
      <c r="B133" s="135">
        <v>3</v>
      </c>
      <c r="C133" s="122">
        <v>130</v>
      </c>
      <c r="D133" s="123">
        <v>1</v>
      </c>
    </row>
    <row r="134" spans="2:4" ht="147" customHeight="1">
      <c r="B134" s="135">
        <v>3</v>
      </c>
      <c r="C134" s="122">
        <v>131</v>
      </c>
      <c r="D134" s="123">
        <v>1</v>
      </c>
    </row>
    <row r="135" spans="2:4" ht="105" customHeight="1">
      <c r="C135" s="122"/>
    </row>
    <row r="136" spans="2:4" ht="105" customHeight="1">
      <c r="C136" s="122"/>
    </row>
    <row r="137" spans="2:4" ht="105" customHeight="1">
      <c r="C137" s="122"/>
    </row>
    <row r="138" spans="2:4" ht="105" customHeight="1">
      <c r="C138" s="122"/>
    </row>
    <row r="139" spans="2:4" ht="105" customHeight="1">
      <c r="C139" s="122"/>
    </row>
    <row r="140" spans="2:4" ht="105" customHeight="1">
      <c r="C140" s="122"/>
    </row>
    <row r="141" spans="2:4" ht="105" customHeight="1">
      <c r="C141" s="122"/>
    </row>
    <row r="142" spans="2:4" ht="105" customHeight="1">
      <c r="C142" s="122"/>
    </row>
    <row r="143" spans="2:4" ht="105" customHeight="1">
      <c r="C143" s="122"/>
    </row>
    <row r="144" spans="2:4" ht="105" customHeight="1">
      <c r="C144" s="122"/>
    </row>
    <row r="145" spans="3:3" ht="105" customHeight="1">
      <c r="C145" s="122"/>
    </row>
    <row r="146" spans="3:3" ht="105" customHeight="1">
      <c r="C146" s="122"/>
    </row>
    <row r="147" spans="3:3" ht="105" customHeight="1">
      <c r="C147" s="122"/>
    </row>
    <row r="148" spans="3:3" ht="105" customHeight="1">
      <c r="C148" s="122"/>
    </row>
    <row r="149" spans="3:3" ht="105" customHeight="1">
      <c r="C149" s="122"/>
    </row>
    <row r="150" spans="3:3" ht="105" customHeight="1">
      <c r="C150" s="122"/>
    </row>
    <row r="151" spans="3:3" ht="105" customHeight="1">
      <c r="C151" s="122"/>
    </row>
    <row r="152" spans="3:3" ht="105" customHeight="1">
      <c r="C152" s="122"/>
    </row>
    <row r="153" spans="3:3" ht="105" customHeight="1">
      <c r="C153" s="122"/>
    </row>
  </sheetData>
  <sheetProtection selectLockedCells="1" selectUnlockedCells="1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7173" r:id="rId4">
          <objectPr defaultSize="0" autoPict="0" r:id="rId5">
            <anchor moveWithCells="1" sizeWithCells="1">
              <from>
                <xdr:col>0</xdr:col>
                <xdr:colOff>276225</xdr:colOff>
                <xdr:row>40</xdr:row>
                <xdr:rowOff>66675</xdr:rowOff>
              </from>
              <to>
                <xdr:col>0</xdr:col>
                <xdr:colOff>1695450</xdr:colOff>
                <xdr:row>40</xdr:row>
                <xdr:rowOff>1819275</xdr:rowOff>
              </to>
            </anchor>
          </objectPr>
        </oleObject>
      </mc:Choice>
      <mc:Fallback>
        <oleObject progId="CorelDraw.Graphic.16" shapeId="7173" r:id="rId4"/>
      </mc:Fallback>
    </mc:AlternateContent>
    <mc:AlternateContent xmlns:mc="http://schemas.openxmlformats.org/markup-compatibility/2006">
      <mc:Choice Requires="x14">
        <oleObject progId="CorelDraw.Graphic.16" shapeId="7175" r:id="rId6">
          <objectPr defaultSize="0" autoPict="0" r:id="rId7">
            <anchor moveWithCells="1" sizeWithCells="1">
              <from>
                <xdr:col>0</xdr:col>
                <xdr:colOff>57150</xdr:colOff>
                <xdr:row>46</xdr:row>
                <xdr:rowOff>114300</xdr:rowOff>
              </from>
              <to>
                <xdr:col>0</xdr:col>
                <xdr:colOff>1952625</xdr:colOff>
                <xdr:row>46</xdr:row>
                <xdr:rowOff>1657350</xdr:rowOff>
              </to>
            </anchor>
          </objectPr>
        </oleObject>
      </mc:Choice>
      <mc:Fallback>
        <oleObject progId="CorelDraw.Graphic.16" shapeId="7175" r:id="rId6"/>
      </mc:Fallback>
    </mc:AlternateContent>
    <mc:AlternateContent xmlns:mc="http://schemas.openxmlformats.org/markup-compatibility/2006">
      <mc:Choice Requires="x14">
        <oleObject progId="CorelDraw.Graphic.16" shapeId="7176" r:id="rId8">
          <objectPr defaultSize="0" autoPict="0" r:id="rId9">
            <anchor moveWithCells="1" sizeWithCells="1">
              <from>
                <xdr:col>0</xdr:col>
                <xdr:colOff>0</xdr:colOff>
                <xdr:row>79</xdr:row>
                <xdr:rowOff>257175</xdr:rowOff>
              </from>
              <to>
                <xdr:col>0</xdr:col>
                <xdr:colOff>847725</xdr:colOff>
                <xdr:row>79</xdr:row>
                <xdr:rowOff>1066800</xdr:rowOff>
              </to>
            </anchor>
          </objectPr>
        </oleObject>
      </mc:Choice>
      <mc:Fallback>
        <oleObject progId="CorelDraw.Graphic.16" shapeId="7176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3</vt:i4>
      </vt:variant>
      <vt:variant>
        <vt:lpstr>Intervalos com nome</vt:lpstr>
      </vt:variant>
      <vt:variant>
        <vt:i4>5</vt:i4>
      </vt:variant>
    </vt:vector>
  </HeadingPairs>
  <TitlesOfParts>
    <vt:vector size="8" baseType="lpstr">
      <vt:lpstr>carta de competição nível 3</vt:lpstr>
      <vt:lpstr>instruções</vt:lpstr>
      <vt:lpstr>Folha1</vt:lpstr>
      <vt:lpstr>instruções!Área_de_Impressão</vt:lpstr>
      <vt:lpstr>encontros</vt:lpstr>
      <vt:lpstr>escolas</vt:lpstr>
      <vt:lpstr>especialidades</vt:lpstr>
      <vt:lpstr>lista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Emanuel</dc:creator>
  <cp:lastModifiedBy>Utilizador</cp:lastModifiedBy>
  <cp:lastPrinted>2016-11-19T10:25:02Z</cp:lastPrinted>
  <dcterms:created xsi:type="dcterms:W3CDTF">2012-01-15T11:35:42Z</dcterms:created>
  <dcterms:modified xsi:type="dcterms:W3CDTF">2017-01-24T16:34:55Z</dcterms:modified>
</cp:coreProperties>
</file>